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2021年汇总表" sheetId="6" r:id="rId1"/>
    <sheet name="2021年投票" sheetId="7" r:id="rId2"/>
    <sheet name="2020年投票" sheetId="4" r:id="rId3"/>
    <sheet name="2020年汇总表" sheetId="3" r:id="rId4"/>
  </sheets>
  <definedNames>
    <definedName name="_xlnm.Print_Titles" localSheetId="3">'2020年汇总表'!$2:$2</definedName>
    <definedName name="_xlnm.Print_Titles" localSheetId="0">'2021年汇总表'!$2:$2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3"/>
  <c r="M7" s="1"/>
  <c r="K7"/>
  <c r="K11" l="1"/>
  <c r="L11" s="1"/>
  <c r="M11" s="1"/>
  <c r="K6"/>
  <c r="L6" s="1"/>
  <c r="M6" s="1"/>
  <c r="K5"/>
  <c r="L5" s="1"/>
  <c r="K3"/>
  <c r="L3" s="1"/>
  <c r="M3" s="1"/>
  <c r="K4"/>
  <c r="L4" s="1"/>
  <c r="M4" s="1"/>
  <c r="K8"/>
  <c r="L8" s="1"/>
  <c r="M8" s="1"/>
  <c r="K9"/>
  <c r="L9" s="1"/>
  <c r="M9" s="1"/>
  <c r="K10"/>
  <c r="L10" s="1"/>
  <c r="M10" s="1"/>
</calcChain>
</file>

<file path=xl/sharedStrings.xml><?xml version="1.0" encoding="utf-8"?>
<sst xmlns="http://schemas.openxmlformats.org/spreadsheetml/2006/main" count="269" uniqueCount="136">
  <si>
    <t>学生姓名</t>
    <phoneticPr fontId="3" type="noConversion"/>
  </si>
  <si>
    <t>导师姓名</t>
    <phoneticPr fontId="3" type="noConversion"/>
  </si>
  <si>
    <t>专业</t>
    <phoneticPr fontId="3" type="noConversion"/>
  </si>
  <si>
    <t>获校级及以上荣誉称号或个人参加科技、文化类竞赛获奖（或团体前三名）（每人限填三项）</t>
    <phoneticPr fontId="3" type="noConversion"/>
  </si>
  <si>
    <t>1.2019年度一等研究生学业奖学金 
2. 2018-2019学年优秀研究生
3.2019年度朱敬文奖学金</t>
    <phoneticPr fontId="3" type="noConversion"/>
  </si>
  <si>
    <t>谷池</t>
    <phoneticPr fontId="3" type="noConversion"/>
  </si>
  <si>
    <t>王晓君</t>
    <phoneticPr fontId="3" type="noConversion"/>
  </si>
  <si>
    <t>光学工程</t>
    <phoneticPr fontId="3" type="noConversion"/>
  </si>
  <si>
    <t>周戬</t>
    <phoneticPr fontId="3" type="noConversion"/>
  </si>
  <si>
    <t>赵俊清</t>
    <phoneticPr fontId="3" type="noConversion"/>
  </si>
  <si>
    <t>陈海伟</t>
    <phoneticPr fontId="3" type="noConversion"/>
  </si>
  <si>
    <t>黄海涛</t>
    <phoneticPr fontId="3" type="noConversion"/>
  </si>
  <si>
    <t>1.2018-2019学年优秀研究生</t>
    <phoneticPr fontId="3" type="noConversion"/>
  </si>
  <si>
    <t>俞延江</t>
    <phoneticPr fontId="3" type="noConversion"/>
  </si>
  <si>
    <t>施进丹</t>
    <phoneticPr fontId="3" type="noConversion"/>
  </si>
  <si>
    <t>杨顺顺</t>
    <phoneticPr fontId="3" type="noConversion"/>
  </si>
  <si>
    <t>张乐</t>
    <phoneticPr fontId="3" type="noConversion"/>
  </si>
  <si>
    <t>物电学院2020年研究生国家奖学金初评推荐排序</t>
    <phoneticPr fontId="1" type="noConversion"/>
  </si>
  <si>
    <t>序号</t>
    <phoneticPr fontId="3" type="noConversion"/>
  </si>
  <si>
    <t>学生姓名</t>
    <phoneticPr fontId="3" type="noConversion"/>
  </si>
  <si>
    <t>导师姓名</t>
    <phoneticPr fontId="3" type="noConversion"/>
  </si>
  <si>
    <t>专业</t>
    <phoneticPr fontId="3" type="noConversion"/>
  </si>
  <si>
    <t>类别</t>
    <phoneticPr fontId="3" type="noConversion"/>
  </si>
  <si>
    <t>入学年月</t>
    <phoneticPr fontId="3" type="noConversion"/>
  </si>
  <si>
    <t>排序</t>
    <phoneticPr fontId="1" type="noConversion"/>
  </si>
  <si>
    <t>王胜家</t>
    <phoneticPr fontId="3" type="noConversion"/>
  </si>
  <si>
    <t>乔学斌</t>
    <phoneticPr fontId="3" type="noConversion"/>
  </si>
  <si>
    <t>光学</t>
    <phoneticPr fontId="3" type="noConversion"/>
  </si>
  <si>
    <t>学硕</t>
    <phoneticPr fontId="3" type="noConversion"/>
  </si>
  <si>
    <t>李海涛</t>
    <phoneticPr fontId="3" type="noConversion"/>
  </si>
  <si>
    <t>钱林勇</t>
    <phoneticPr fontId="3" type="noConversion"/>
  </si>
  <si>
    <t>林舒怡</t>
    <phoneticPr fontId="3" type="noConversion"/>
  </si>
  <si>
    <t>李印威</t>
    <phoneticPr fontId="3" type="noConversion"/>
  </si>
  <si>
    <t>凝聚态物理</t>
    <phoneticPr fontId="3" type="noConversion"/>
  </si>
  <si>
    <t>屈紫阳</t>
    <phoneticPr fontId="3" type="noConversion"/>
  </si>
  <si>
    <t>理论物理</t>
    <phoneticPr fontId="3" type="noConversion"/>
  </si>
  <si>
    <t>杨顺顺</t>
    <phoneticPr fontId="3" type="noConversion"/>
  </si>
  <si>
    <t>张乐</t>
    <phoneticPr fontId="3" type="noConversion"/>
  </si>
  <si>
    <t>光学工程</t>
    <phoneticPr fontId="3" type="noConversion"/>
  </si>
  <si>
    <t>谷池</t>
    <phoneticPr fontId="3" type="noConversion"/>
  </si>
  <si>
    <t>王晓君</t>
    <phoneticPr fontId="3" type="noConversion"/>
  </si>
  <si>
    <t>周戬</t>
    <phoneticPr fontId="3" type="noConversion"/>
  </si>
  <si>
    <t>赵俊清</t>
    <phoneticPr fontId="3" type="noConversion"/>
  </si>
  <si>
    <t>陈海伟</t>
    <phoneticPr fontId="3" type="noConversion"/>
  </si>
  <si>
    <t>黄海涛</t>
    <phoneticPr fontId="3" type="noConversion"/>
  </si>
  <si>
    <t>俞延江</t>
    <phoneticPr fontId="3" type="noConversion"/>
  </si>
  <si>
    <t>施进丹</t>
    <phoneticPr fontId="3" type="noConversion"/>
  </si>
  <si>
    <t>物电学院2020年研究生国家奖学金申请汇总表</t>
    <phoneticPr fontId="1" type="noConversion"/>
  </si>
  <si>
    <t>课程平均成绩</t>
    <phoneticPr fontId="3" type="noConversion"/>
  </si>
  <si>
    <t>课程单科最低成绩</t>
    <phoneticPr fontId="3" type="noConversion"/>
  </si>
  <si>
    <t>论文：作者   题目   刊物名称   期号：卷号（发表时间）  起止页码  （其他类型科研成果可参照填报） （每人限填五项）</t>
    <phoneticPr fontId="3" type="noConversion"/>
  </si>
  <si>
    <t>科研+综合总分</t>
    <phoneticPr fontId="1" type="noConversion"/>
  </si>
  <si>
    <t>科研+综合标准分</t>
    <phoneticPr fontId="1" type="noConversion"/>
  </si>
  <si>
    <t>总评分数</t>
    <phoneticPr fontId="1" type="noConversion"/>
  </si>
  <si>
    <t>是否推荐</t>
    <phoneticPr fontId="1" type="noConversion"/>
  </si>
  <si>
    <t>1.2019年研究生二等学业奖学金</t>
    <phoneticPr fontId="3" type="noConversion"/>
  </si>
  <si>
    <t>无</t>
    <phoneticPr fontId="1" type="noConversion"/>
  </si>
  <si>
    <r>
      <t>1.</t>
    </r>
    <r>
      <rPr>
        <b/>
        <sz val="11"/>
        <rFont val="Times New Roman"/>
        <family val="1"/>
      </rPr>
      <t>Shengjia Wang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Xuebin Qiao,Synthesis and photoluminescence properties of novel orange-red emitting triphosphate CaNa4(P3O9)2: Eu3+ phosphor,OPTICAL  MATERIALS,2019(1):109438-109438.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160</t>
    </r>
    <r>
      <rPr>
        <b/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2.</t>
    </r>
    <r>
      <rPr>
        <b/>
        <sz val="11"/>
        <rFont val="Times New Roman"/>
        <family val="1"/>
      </rPr>
      <t>Shengjia Wang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Chenchen Xu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Xuebin Qiao,Synthesis and photoluminescence properties of the novel Eu3+- activated CaNa(PO3)3 phosphors,JOURNAL OF MATERIALSSCIENCE-MATERIALS IN ELECTRONICS,2020(31):9605-9613.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四区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80</t>
    </r>
    <r>
      <rPr>
        <b/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3.</t>
    </r>
    <r>
      <rPr>
        <b/>
        <sz val="11"/>
        <rFont val="Times New Roman"/>
        <family val="1"/>
      </rPr>
      <t>Shengjia Wang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Chenchen Xu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Xuebin Qiao,Enhanced photoluminescence of red-emitting KCa(PO3)3: Eu3+ phosphors by charge compensation ,OPTICAL  MATERIALS,2020(107):110102-110102.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160</t>
    </r>
    <r>
      <rPr>
        <b/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4.</t>
    </r>
    <r>
      <rPr>
        <b/>
        <sz val="11"/>
        <rFont val="Times New Roman"/>
        <family val="1"/>
      </rPr>
      <t>Shengjia Wang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Chenchen Xu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Xuebin Qiao,High thermal stability and color purity of red-emitting phosphor Y2SiWO8: Eu3+ for wLEDs: Synthesis and  photoluminescence properties,CERAMICS INTERNATIONAL,2020(14):24980-24986.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Top)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480</t>
    </r>
    <r>
      <rPr>
        <b/>
        <sz val="11"/>
        <rFont val="宋体"/>
        <family val="3"/>
        <charset val="134"/>
      </rPr>
      <t>】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乔学斌，</t>
    </r>
    <r>
      <rPr>
        <b/>
        <sz val="11"/>
        <rFont val="宋体"/>
        <family val="3"/>
        <charset val="134"/>
      </rPr>
      <t>王胜家</t>
    </r>
    <r>
      <rPr>
        <sz val="11"/>
        <rFont val="宋体"/>
        <family val="3"/>
        <charset val="134"/>
      </rPr>
      <t>，一种</t>
    </r>
    <r>
      <rPr>
        <sz val="11"/>
        <rFont val="Times New Roman"/>
        <family val="1"/>
      </rPr>
      <t>Eu3+</t>
    </r>
    <r>
      <rPr>
        <sz val="11"/>
        <rFont val="宋体"/>
        <family val="3"/>
        <charset val="134"/>
      </rPr>
      <t>激活的铌钽酸盐红发光荧光粉及其制备与应用，国家发明专利，已受理。【</t>
    </r>
    <r>
      <rPr>
        <sz val="11"/>
        <rFont val="Times New Roman"/>
        <family val="1"/>
      </rPr>
      <t>60</t>
    </r>
    <r>
      <rPr>
        <sz val="11"/>
        <rFont val="宋体"/>
        <family val="3"/>
        <charset val="134"/>
      </rPr>
      <t>】</t>
    </r>
    <phoneticPr fontId="3" type="noConversion"/>
  </si>
  <si>
    <r>
      <t>1.2018</t>
    </r>
    <r>
      <rPr>
        <sz val="11"/>
        <rFont val="宋体"/>
        <family val="3"/>
        <charset val="134"/>
      </rPr>
      <t>年研究生二等学业奖学金</t>
    </r>
    <r>
      <rPr>
        <sz val="11"/>
        <rFont val="Times New Roman"/>
        <family val="1"/>
      </rPr>
      <t xml:space="preserve">
2.2019</t>
    </r>
    <r>
      <rPr>
        <sz val="11"/>
        <rFont val="宋体"/>
        <family val="3"/>
        <charset val="134"/>
      </rPr>
      <t>年研究生一等学业奖学金</t>
    </r>
    <phoneticPr fontId="3" type="noConversion"/>
  </si>
  <si>
    <r>
      <t>1.</t>
    </r>
    <r>
      <rPr>
        <b/>
        <sz val="11"/>
        <rFont val="宋体"/>
        <family val="3"/>
        <charset val="134"/>
      </rPr>
      <t>李海涛</t>
    </r>
    <r>
      <rPr>
        <sz val="11"/>
        <rFont val="宋体"/>
        <family val="3"/>
        <charset val="134"/>
      </rPr>
      <t>，王康妮，钱林勇</t>
    </r>
    <r>
      <rPr>
        <sz val="11"/>
        <rFont val="Times New Roman"/>
        <family val="1"/>
      </rPr>
      <t xml:space="preserve">,Tunable color filter with non-subwavelength grating at oblique incidence,OPTIK,2020(207):164432-164436.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四区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80</t>
    </r>
    <r>
      <rPr>
        <b/>
        <sz val="11"/>
        <rFont val="宋体"/>
        <family val="3"/>
        <charset val="134"/>
      </rPr>
      <t>】</t>
    </r>
    <phoneticPr fontId="3" type="noConversion"/>
  </si>
  <si>
    <r>
      <t>1.</t>
    </r>
    <r>
      <rPr>
        <b/>
        <sz val="11"/>
        <rFont val="Times New Roman"/>
        <family val="1"/>
      </rPr>
      <t>Shuyi Lin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Meiling Xu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Jian Hao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Xiaoli Wang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Min Wu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Jingming Shi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Wenwen Cui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DanLiu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Weiwei Lei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Yinwei Li,Prediction of superhard B2N3 with two-dimensional metallicity,Journal of Materials Chemistry C,2019(7):4527-4532.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一区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480</t>
    </r>
    <r>
      <rPr>
        <b/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2.</t>
    </r>
    <r>
      <rPr>
        <b/>
        <sz val="11"/>
        <rFont val="Times New Roman"/>
        <family val="1"/>
      </rPr>
      <t>Shuyi Lin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Meiling Xu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Ziyang Qu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Yan Li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Wenwen Cui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Jingming Shi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Qingxin Zeng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Jian Hao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Yinwei Li,Hidden Porous Boron Nitride as High-Efficiency Membrane for Hydrogen  Purification,PHYSICAL CHEMISTRY CHEMICAL PHYSICS,2020(22):22778-22784.</t>
    </r>
    <r>
      <rPr>
        <b/>
        <sz val="11"/>
        <rFont val="Times New Roman"/>
        <family val="1"/>
      </rPr>
      <t xml:space="preserve"> 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top)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480</t>
    </r>
    <r>
      <rPr>
        <b/>
        <sz val="11"/>
        <rFont val="宋体"/>
        <family val="3"/>
        <charset val="134"/>
      </rPr>
      <t>】</t>
    </r>
    <phoneticPr fontId="3" type="noConversion"/>
  </si>
  <si>
    <r>
      <t>1.2019</t>
    </r>
    <r>
      <rPr>
        <sz val="11"/>
        <rFont val="宋体"/>
        <family val="3"/>
        <charset val="134"/>
      </rPr>
      <t>年度江苏省三好学生；【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 xml:space="preserve">】
</t>
    </r>
    <r>
      <rPr>
        <sz val="11"/>
        <rFont val="Times New Roman"/>
        <family val="1"/>
      </rPr>
      <t>2.2019</t>
    </r>
    <r>
      <rPr>
        <sz val="11"/>
        <rFont val="宋体"/>
        <family val="3"/>
        <charset val="134"/>
      </rPr>
      <t>年江苏省春季物理学术会议优秀报告奖；【</t>
    </r>
    <r>
      <rPr>
        <sz val="11"/>
        <rFont val="Times New Roman"/>
        <family val="1"/>
      </rPr>
      <t>20</t>
    </r>
    <r>
      <rPr>
        <sz val="11"/>
        <rFont val="宋体"/>
        <family val="3"/>
        <charset val="134"/>
      </rPr>
      <t xml:space="preserve">】
</t>
    </r>
    <r>
      <rPr>
        <sz val="11"/>
        <rFont val="Times New Roman"/>
        <family val="1"/>
      </rPr>
      <t>3.2019</t>
    </r>
    <r>
      <rPr>
        <sz val="11"/>
        <rFont val="宋体"/>
        <family val="3"/>
        <charset val="134"/>
      </rPr>
      <t>年度本科生国家奖学金</t>
    </r>
    <phoneticPr fontId="3" type="noConversion"/>
  </si>
  <si>
    <r>
      <t>1.</t>
    </r>
    <r>
      <rPr>
        <b/>
        <sz val="11"/>
        <rFont val="Times New Roman"/>
        <family val="1"/>
      </rPr>
      <t>Ziyang Qu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Shuyi Lin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Meiling Xu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Jian Hao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Jingming Shi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Wenwen Cui and Yinwei Li,Prediction of strain-induced phonon-mediated superconductivity in monolayer YS,Journal  of Materials Chemistry C,2019(36):11184-11190.</t>
    </r>
    <r>
      <rPr>
        <b/>
        <sz val="11"/>
        <rFont val="Times New Roman"/>
        <family val="1"/>
      </rPr>
      <t xml:space="preserve"> (SCI</t>
    </r>
    <r>
      <rPr>
        <b/>
        <sz val="11"/>
        <rFont val="宋体"/>
        <family val="3"/>
        <charset val="134"/>
      </rPr>
      <t>一区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480</t>
    </r>
    <r>
      <rPr>
        <b/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2.</t>
    </r>
    <r>
      <rPr>
        <b/>
        <sz val="11"/>
        <rFont val="Times New Roman"/>
        <family val="1"/>
      </rPr>
      <t>Ziyang Qu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Fanjunjie Han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Tong Yu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Meiling Xu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Yinwei Li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and Guochun Yang,Boron kagome-layer induced intrinsic superconductivity in a MnB3 monolayer with a high critical  temperature,PHYSICAL REVIEW B,2020(7):075431-1-075431-6.</t>
    </r>
    <r>
      <rPr>
        <b/>
        <sz val="11"/>
        <rFont val="Times New Roman"/>
        <family val="1"/>
      </rPr>
      <t xml:space="preserve"> 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top)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480</t>
    </r>
    <r>
      <rPr>
        <b/>
        <sz val="11"/>
        <rFont val="宋体"/>
        <family val="3"/>
        <charset val="134"/>
      </rPr>
      <t>】</t>
    </r>
    <phoneticPr fontId="3" type="noConversion"/>
  </si>
  <si>
    <r>
      <t>1.2019</t>
    </r>
    <r>
      <rPr>
        <sz val="11"/>
        <rFont val="宋体"/>
        <family val="3"/>
        <charset val="134"/>
      </rPr>
      <t>年研究生一等学业奖学金</t>
    </r>
    <r>
      <rPr>
        <sz val="11"/>
        <rFont val="Times New Roman"/>
        <family val="1"/>
      </rPr>
      <t xml:space="preserve">  2.2019</t>
    </r>
    <r>
      <rPr>
        <sz val="11"/>
        <rFont val="宋体"/>
        <family val="3"/>
        <charset val="134"/>
      </rPr>
      <t>年优秀研究生</t>
    </r>
    <r>
      <rPr>
        <sz val="11"/>
        <rFont val="Times New Roman"/>
        <family val="1"/>
      </rPr>
      <t xml:space="preserve">                        3.2019</t>
    </r>
    <r>
      <rPr>
        <sz val="11"/>
        <rFont val="宋体"/>
        <family val="3"/>
        <charset val="134"/>
      </rPr>
      <t>年朱敬文特别奖学金</t>
    </r>
    <r>
      <rPr>
        <sz val="11"/>
        <rFont val="Times New Roman"/>
        <family val="1"/>
      </rPr>
      <t xml:space="preserve">                  </t>
    </r>
    <phoneticPr fontId="3" type="noConversion"/>
  </si>
  <si>
    <r>
      <t>1.</t>
    </r>
    <r>
      <rPr>
        <b/>
        <sz val="11"/>
        <rFont val="宋体"/>
        <family val="3"/>
        <charset val="134"/>
      </rPr>
      <t>周戬</t>
    </r>
    <r>
      <rPr>
        <sz val="11"/>
        <rFont val="宋体"/>
        <family val="3"/>
        <charset val="134"/>
      </rPr>
      <t>，陈子恺，赵俊清</t>
    </r>
    <r>
      <rPr>
        <sz val="11"/>
        <rFont val="Times New Roman"/>
        <family val="1"/>
      </rPr>
      <t xml:space="preserve">,Microfiber-Knot-Resonator-Induced Partial Elimination of Longitudinal Modes in fiber lasers for in-Tune-Switchable Nanosecond Pulse Generation,JOURNAL OF LIGHTWAVE TECHNOLOGY,2020(4):875-880.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top)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480</t>
    </r>
    <r>
      <rPr>
        <b/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2.</t>
    </r>
    <r>
      <rPr>
        <b/>
        <sz val="11"/>
        <rFont val="宋体"/>
        <family val="3"/>
        <charset val="134"/>
      </rPr>
      <t>周戬</t>
    </r>
    <r>
      <rPr>
        <sz val="11"/>
        <rFont val="宋体"/>
        <family val="3"/>
        <charset val="134"/>
      </rPr>
      <t>，顾澍畅，陈子恺，娄博文，蒋玉缘，赵俊清，李雷，唐定远，沈德元，</t>
    </r>
    <r>
      <rPr>
        <sz val="11"/>
        <rFont val="Times New Roman"/>
        <family val="1"/>
      </rPr>
      <t>Lei Su</t>
    </r>
    <r>
      <rPr>
        <sz val="11"/>
        <rFont val="宋体"/>
        <family val="3"/>
        <charset val="134"/>
      </rPr>
      <t>，赵鹭明</t>
    </r>
    <r>
      <rPr>
        <sz val="11"/>
        <rFont val="Times New Roman"/>
        <family val="1"/>
      </rPr>
      <t>,Microfiber-Knot-Resonator-Induced Energy Transferring From Vector Noise-Like Pulse to Scalar Soliton Rains in an Erbium-Doped Fiber Laser,IEEE JOURNAL OF SELECTED TOPICS IN QUANTUM ELECTRONICS,2020(2):0-0.</t>
    </r>
    <r>
      <rPr>
        <b/>
        <sz val="11"/>
        <rFont val="Times New Roman"/>
        <family val="1"/>
      </rPr>
      <t xml:space="preserve"> 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160</t>
    </r>
    <r>
      <rPr>
        <b/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3.</t>
    </r>
    <r>
      <rPr>
        <sz val="11"/>
        <rFont val="宋体"/>
        <family val="3"/>
        <charset val="134"/>
      </rPr>
      <t>赵俊清，</t>
    </r>
    <r>
      <rPr>
        <b/>
        <sz val="11"/>
        <rFont val="宋体"/>
        <family val="3"/>
        <charset val="134"/>
      </rPr>
      <t>周戬</t>
    </r>
    <r>
      <rPr>
        <sz val="11"/>
        <rFont val="宋体"/>
        <family val="3"/>
        <charset val="134"/>
      </rPr>
      <t>，李雷，赵鹭明，唐定远，沈德元，</t>
    </r>
    <r>
      <rPr>
        <sz val="11"/>
        <rFont val="Times New Roman"/>
        <family val="1"/>
      </rPr>
      <t xml:space="preserve">Lei Su,Dissipative soliton resonance and its depression into burst-like emission in a holmium-doped fiber laser with large normal dispersion,OPTICS LETTERS,2019(10):2414-2417.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top)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0</t>
    </r>
    <r>
      <rPr>
        <b/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4.</t>
    </r>
    <r>
      <rPr>
        <sz val="11"/>
        <rFont val="宋体"/>
        <family val="3"/>
        <charset val="134"/>
      </rPr>
      <t>赵俊清，</t>
    </r>
    <r>
      <rPr>
        <b/>
        <sz val="11"/>
        <rFont val="宋体"/>
        <family val="3"/>
        <charset val="134"/>
      </rPr>
      <t>周戬</t>
    </r>
    <r>
      <rPr>
        <sz val="11"/>
        <rFont val="宋体"/>
        <family val="3"/>
        <charset val="134"/>
      </rPr>
      <t>，李雷，</t>
    </r>
    <r>
      <rPr>
        <sz val="11"/>
        <rFont val="Times New Roman"/>
        <family val="1"/>
      </rPr>
      <t>Mariusz Klimczak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Andrey Komarov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Lei Su</t>
    </r>
    <r>
      <rPr>
        <sz val="11"/>
        <rFont val="宋体"/>
        <family val="3"/>
        <charset val="134"/>
      </rPr>
      <t>，唐定远，沈德元，赵鹭明</t>
    </r>
    <r>
      <rPr>
        <sz val="11"/>
        <rFont val="Times New Roman"/>
        <family val="1"/>
      </rPr>
      <t xml:space="preserve">,Narrow-bandwidth h-shaped pulse generation and evolution in a net normal dispersion thulium-doped fiber laser,OPTICS  EXPRESS,2019(21):29770-29780.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top)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0</t>
    </r>
    <r>
      <rPr>
        <b/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5.</t>
    </r>
    <r>
      <rPr>
        <sz val="11"/>
        <rFont val="宋体"/>
        <family val="3"/>
        <charset val="134"/>
      </rPr>
      <t>赵俊清，</t>
    </r>
    <r>
      <rPr>
        <b/>
        <sz val="11"/>
        <rFont val="宋体"/>
        <family val="3"/>
        <charset val="134"/>
      </rPr>
      <t>周戬</t>
    </r>
    <r>
      <rPr>
        <sz val="11"/>
        <rFont val="宋体"/>
        <family val="3"/>
        <charset val="134"/>
      </rPr>
      <t>，蒋玉缘，李雷，赵鹭明，唐定远，沈德元，一种标量孤子雨激光器及标量孤子雨产生方法，国家发明专利，已公开。【</t>
    </r>
    <r>
      <rPr>
        <sz val="11"/>
        <rFont val="Times New Roman"/>
        <family val="1"/>
      </rPr>
      <t>60</t>
    </r>
    <r>
      <rPr>
        <sz val="11"/>
        <rFont val="宋体"/>
        <family val="3"/>
        <charset val="134"/>
      </rPr>
      <t>】</t>
    </r>
    <phoneticPr fontId="3" type="noConversion"/>
  </si>
  <si>
    <r>
      <rPr>
        <sz val="11"/>
        <rFont val="Arial"/>
        <family val="2"/>
      </rPr>
      <t>1.2018年研究生二等学业奖学金
2.2019年研究生二等学业奖学金</t>
    </r>
    <phoneticPr fontId="3" type="noConversion"/>
  </si>
  <si>
    <r>
      <t>1.</t>
    </r>
    <r>
      <rPr>
        <b/>
        <sz val="11"/>
        <rFont val="Times New Roman"/>
        <family val="1"/>
      </rPr>
      <t>HAIWEI CHEN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HAITAO HUANG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FEI WANG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SHIQIANG WANG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AND DEYUAN SHEN,High-peak-power 1.7 μm pulse generation by cascaded second- and third-order nonlinearity,OSA  Continuum,2020(2):286-1-286-9. (</t>
    </r>
    <r>
      <rPr>
        <b/>
        <sz val="11"/>
        <rFont val="Times New Roman"/>
        <family val="1"/>
      </rPr>
      <t>EI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【</t>
    </r>
    <r>
      <rPr>
        <sz val="11"/>
        <rFont val="Times New Roman"/>
        <family val="1"/>
      </rPr>
      <t>80</t>
    </r>
    <r>
      <rPr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2.</t>
    </r>
    <r>
      <rPr>
        <b/>
        <sz val="11"/>
        <rFont val="宋体"/>
        <family val="3"/>
        <charset val="134"/>
      </rPr>
      <t>陈海伟</t>
    </r>
    <r>
      <rPr>
        <sz val="11"/>
        <rFont val="宋体"/>
        <family val="3"/>
        <charset val="134"/>
      </rPr>
      <t>，黄海涛，吴福燕，王飞，沈德元</t>
    </r>
    <r>
      <rPr>
        <sz val="11"/>
        <rFont val="Times New Roman"/>
        <family val="1"/>
      </rPr>
      <t xml:space="preserve">,High-peak-power 786 nm and 452 nm lasers based on 1064 nm intracavity-driven cascaded nonlinear optical frequency conversion,OPTICS
  EXPRESS,2020(21):30726-30735.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top)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480</t>
    </r>
    <r>
      <rPr>
        <b/>
        <sz val="11"/>
        <rFont val="宋体"/>
        <family val="3"/>
        <charset val="134"/>
      </rPr>
      <t>】</t>
    </r>
    <phoneticPr fontId="3" type="noConversion"/>
  </si>
  <si>
    <r>
      <t>1</t>
    </r>
    <r>
      <rPr>
        <b/>
        <sz val="11"/>
        <rFont val="Times New Roman"/>
        <family val="1"/>
      </rPr>
      <t>.</t>
    </r>
    <r>
      <rPr>
        <b/>
        <sz val="11"/>
        <rFont val="宋体"/>
        <family val="3"/>
        <charset val="134"/>
      </rPr>
      <t>俞延江</t>
    </r>
    <r>
      <rPr>
        <sz val="11"/>
        <rFont val="宋体"/>
        <family val="3"/>
        <charset val="134"/>
      </rPr>
      <t>，韩枫，孙文娟，冯宪，施进丹</t>
    </r>
    <r>
      <rPr>
        <sz val="11"/>
        <rFont val="Times New Roman"/>
        <family val="1"/>
      </rPr>
      <t xml:space="preserve">,Image-Recognition Assisted Infrared Femtosecond Laser Direct-Writing Method for Silica Fiber Bragg Gratings,Pacific Rim Conference on Lasers and Electro-Optics, CLEO - Technical Digest,2020(978-1-9435):76-77. </t>
    </r>
    <r>
      <rPr>
        <b/>
        <sz val="11"/>
        <rFont val="Times New Roman"/>
        <family val="1"/>
      </rPr>
      <t>(EI)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80</t>
    </r>
    <r>
      <rPr>
        <b/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2.</t>
    </r>
    <r>
      <rPr>
        <b/>
        <sz val="11"/>
        <rFont val="宋体"/>
        <family val="3"/>
        <charset val="134"/>
      </rPr>
      <t>俞延江</t>
    </r>
    <r>
      <rPr>
        <sz val="11"/>
        <rFont val="宋体"/>
        <family val="3"/>
        <charset val="134"/>
      </rPr>
      <t>，施进丹，韩枫，孙文娟，冯宪</t>
    </r>
    <r>
      <rPr>
        <sz val="11"/>
        <rFont val="Times New Roman"/>
        <family val="1"/>
      </rPr>
      <t xml:space="preserve">,High-precision fiber Bragg gratings inscription by infrared femtosecond laser direct-writing method assisted with image  recognition,OPTICS EXPRESS,2020(6):8937-8948.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TOP)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480</t>
    </r>
    <r>
      <rPr>
        <b/>
        <sz val="11"/>
        <rFont val="宋体"/>
        <family val="3"/>
        <charset val="134"/>
      </rPr>
      <t>】</t>
    </r>
    <phoneticPr fontId="3" type="noConversion"/>
  </si>
  <si>
    <r>
      <rPr>
        <sz val="11"/>
        <rFont val="SimSun"/>
        <charset val="134"/>
      </rPr>
      <t>1.2018年研究生二等学业奖学金
2.2019年研究生二等学业奖学金</t>
    </r>
    <phoneticPr fontId="3" type="noConversion"/>
  </si>
  <si>
    <r>
      <t>1.</t>
    </r>
    <r>
      <rPr>
        <b/>
        <sz val="11"/>
        <color theme="1"/>
        <rFont val="Times New Roman"/>
        <family val="1"/>
      </rPr>
      <t>Shunshun Yang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Le Zhang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Yuelong Ma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Bingheng Sun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Yinshuang Shan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Zedi Shi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Tianyuan Zhou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et al,A novel carbon thermal reduction approach to prepare recorded purity b-Ti3O5 compacts from titanium dioxide and phenolic resin,JOURNAL OF ALLOYSAND COMPOUNDS,2020(853):157360-157367. </t>
    </r>
    <r>
      <rPr>
        <b/>
        <sz val="11"/>
        <color theme="1"/>
        <rFont val="Times New Roman"/>
        <family val="1"/>
      </rPr>
      <t>(SCI</t>
    </r>
    <r>
      <rPr>
        <b/>
        <sz val="11"/>
        <color theme="1"/>
        <rFont val="宋体"/>
        <family val="3"/>
        <charset val="134"/>
      </rPr>
      <t>二区TOP</t>
    </r>
    <r>
      <rPr>
        <b/>
        <sz val="11"/>
        <color theme="1"/>
        <rFont val="Times New Roman"/>
        <family val="1"/>
      </rPr>
      <t>)</t>
    </r>
    <r>
      <rPr>
        <b/>
        <sz val="11"/>
        <color theme="1"/>
        <rFont val="宋体"/>
        <family val="3"/>
        <charset val="134"/>
      </rPr>
      <t>【</t>
    </r>
    <r>
      <rPr>
        <b/>
        <sz val="11"/>
        <color theme="1"/>
        <rFont val="Times New Roman"/>
        <family val="1"/>
      </rPr>
      <t>480</t>
    </r>
    <r>
      <rPr>
        <b/>
        <sz val="11"/>
        <color theme="1"/>
        <rFont val="宋体"/>
        <family val="3"/>
        <charset val="134"/>
      </rPr>
      <t xml:space="preserve">】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>张乐，</t>
    </r>
    <r>
      <rPr>
        <b/>
        <sz val="11"/>
        <color theme="1"/>
        <rFont val="宋体"/>
        <family val="3"/>
        <charset val="134"/>
      </rPr>
      <t>杨顺顺</t>
    </r>
    <r>
      <rPr>
        <sz val="11"/>
        <color theme="1"/>
        <rFont val="宋体"/>
        <family val="3"/>
        <charset val="134"/>
      </rPr>
      <t>，王蕊，李涛，朱晓雯等，一种同时提高蓄光陶瓷光效及稳定性的方法，国家发明专利，已授权；【</t>
    </r>
    <r>
      <rPr>
        <sz val="11"/>
        <color theme="1"/>
        <rFont val="Times New Roman"/>
        <family val="1"/>
      </rPr>
      <t>120</t>
    </r>
    <r>
      <rPr>
        <sz val="11"/>
        <color theme="1"/>
        <rFont val="宋体"/>
        <family val="3"/>
        <charset val="134"/>
      </rPr>
      <t xml:space="preserve">】
</t>
    </r>
    <r>
      <rPr>
        <sz val="11"/>
        <color theme="1"/>
        <rFont val="Times New Roman"/>
        <family val="1"/>
      </rPr>
      <t>3..</t>
    </r>
    <r>
      <rPr>
        <sz val="11"/>
        <color theme="1"/>
        <rFont val="宋体"/>
        <family val="3"/>
        <charset val="134"/>
      </rPr>
      <t>张乐，</t>
    </r>
    <r>
      <rPr>
        <b/>
        <sz val="11"/>
        <color theme="1"/>
        <rFont val="宋体"/>
        <family val="3"/>
        <charset val="134"/>
      </rPr>
      <t>杨顺顺</t>
    </r>
    <r>
      <rPr>
        <sz val="11"/>
        <color theme="1"/>
        <rFont val="宋体"/>
        <family val="3"/>
        <charset val="134"/>
      </rPr>
      <t>，王蕊，黄今，王湛然等，一种消防指示用多色系蓄光陶瓷及其制备方法，国家发明专利，已授权；【</t>
    </r>
    <r>
      <rPr>
        <sz val="11"/>
        <color theme="1"/>
        <rFont val="Times New Roman"/>
        <family val="1"/>
      </rPr>
      <t>120</t>
    </r>
    <r>
      <rPr>
        <sz val="11"/>
        <color theme="1"/>
        <rFont val="宋体"/>
        <family val="3"/>
        <charset val="134"/>
      </rPr>
      <t xml:space="preserve">】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张乐，</t>
    </r>
    <r>
      <rPr>
        <b/>
        <sz val="11"/>
        <color theme="1"/>
        <rFont val="宋体"/>
        <family val="3"/>
        <charset val="134"/>
      </rPr>
      <t>杨顺顺</t>
    </r>
    <r>
      <rPr>
        <sz val="11"/>
        <color theme="1"/>
        <rFont val="宋体"/>
        <family val="3"/>
        <charset val="134"/>
      </rPr>
      <t>，魏帅，陈浩，一种β相五氧化三钛晶体片的制备方法，国家发明专利，已申请；【</t>
    </r>
    <r>
      <rPr>
        <sz val="11"/>
        <color theme="1"/>
        <rFont val="Times New Roman"/>
        <family val="1"/>
      </rPr>
      <t>60</t>
    </r>
    <r>
      <rPr>
        <sz val="11"/>
        <color theme="1"/>
        <rFont val="宋体"/>
        <family val="3"/>
        <charset val="134"/>
      </rPr>
      <t xml:space="preserve">】
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family val="3"/>
        <charset val="134"/>
      </rPr>
      <t>张乐，</t>
    </r>
    <r>
      <rPr>
        <b/>
        <sz val="11"/>
        <color theme="1"/>
        <rFont val="宋体"/>
        <family val="3"/>
        <charset val="134"/>
      </rPr>
      <t>杨顺顺</t>
    </r>
    <r>
      <rPr>
        <sz val="11"/>
        <color theme="1"/>
        <rFont val="宋体"/>
        <family val="3"/>
        <charset val="134"/>
      </rPr>
      <t>，魏帅，李晨，李洪亮，陈浩，一种TiC还原制备片状五氧化三钛的工艺，已申请。【60】</t>
    </r>
    <phoneticPr fontId="3" type="noConversion"/>
  </si>
  <si>
    <r>
      <t>1.</t>
    </r>
    <r>
      <rPr>
        <b/>
        <sz val="11"/>
        <rFont val="Times New Roman"/>
        <family val="1"/>
      </rPr>
      <t>Chi Gu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Xiao-Jun Wang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Chao Xia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Shuxing Li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Peng Liu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Dongzhen Li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Huili Li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Guohong Zhou,A new CaF2-YAG:Ce composite phosphor ceramic for high-power and high-color-rendering WLEDs,Journal of Materials Chemistry C,2019(7):8569-8574.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一区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480</t>
    </r>
    <r>
      <rPr>
        <b/>
        <sz val="11"/>
        <rFont val="宋体"/>
        <family val="3"/>
        <charset val="134"/>
      </rPr>
      <t>】</t>
    </r>
    <r>
      <rPr>
        <sz val="11"/>
        <rFont val="Times New Roman"/>
        <family val="1"/>
      </rPr>
      <t xml:space="preserve">
2</t>
    </r>
    <r>
      <rPr>
        <b/>
        <sz val="11"/>
        <rFont val="Times New Roman"/>
        <family val="1"/>
      </rPr>
      <t>.Chi Gu</t>
    </r>
    <r>
      <rPr>
        <sz val="11"/>
        <rFont val="Times New Roman"/>
        <family val="1"/>
      </rPr>
      <t xml:space="preserve"> a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Xiao-Jun Wang a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*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Changhua Zhang a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Qiang-Qiang Zhu,Effect of boron carbide (B4C) on luminescent efficiency and thermal stability of Y3Al5O12:Ce3+ phosphors,JOURNAL OF LUMINESCENCE,2020(226):117515-117515. </t>
    </r>
    <r>
      <rPr>
        <b/>
        <sz val="11"/>
        <rFont val="Times New Roman"/>
        <family val="1"/>
      </rPr>
      <t>(SCI</t>
    </r>
    <r>
      <rPr>
        <b/>
        <sz val="11"/>
        <rFont val="宋体"/>
        <family val="3"/>
        <charset val="134"/>
      </rPr>
      <t>二区</t>
    </r>
    <r>
      <rPr>
        <b/>
        <sz val="11"/>
        <rFont val="Times New Roman"/>
        <family val="1"/>
      </rPr>
      <t>)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160</t>
    </r>
    <r>
      <rPr>
        <b/>
        <sz val="11"/>
        <rFont val="宋体"/>
        <family val="3"/>
        <charset val="134"/>
      </rPr>
      <t>】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王晓君，</t>
    </r>
    <r>
      <rPr>
        <b/>
        <sz val="11"/>
        <rFont val="宋体"/>
        <family val="3"/>
        <charset val="134"/>
      </rPr>
      <t>谷池</t>
    </r>
    <r>
      <rPr>
        <sz val="11"/>
        <rFont val="宋体"/>
        <family val="3"/>
        <charset val="134"/>
      </rPr>
      <t>，一种碳化硅改性的</t>
    </r>
    <r>
      <rPr>
        <sz val="11"/>
        <rFont val="Times New Roman"/>
        <family val="1"/>
      </rPr>
      <t>YAG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>Ce</t>
    </r>
    <r>
      <rPr>
        <sz val="11"/>
        <rFont val="宋体"/>
        <family val="3"/>
        <charset val="134"/>
      </rPr>
      <t>荧光粉及其制备方法，国家发明专利，已公开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60</t>
    </r>
    <r>
      <rPr>
        <b/>
        <sz val="11"/>
        <rFont val="宋体"/>
        <family val="3"/>
        <charset val="134"/>
      </rPr>
      <t>】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王晓君，</t>
    </r>
    <r>
      <rPr>
        <b/>
        <sz val="11"/>
        <rFont val="宋体"/>
        <family val="3"/>
        <charset val="134"/>
      </rPr>
      <t>谷池</t>
    </r>
    <r>
      <rPr>
        <sz val="11"/>
        <rFont val="宋体"/>
        <family val="3"/>
        <charset val="134"/>
      </rPr>
      <t>，一种白光</t>
    </r>
    <r>
      <rPr>
        <sz val="11"/>
        <rFont val="Times New Roman"/>
        <family val="1"/>
      </rPr>
      <t>LED</t>
    </r>
    <r>
      <rPr>
        <sz val="11"/>
        <rFont val="宋体"/>
        <family val="3"/>
        <charset val="134"/>
      </rPr>
      <t>用黄色复相荧光陶瓷及其制备方法，国家发明专利，已公开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60</t>
    </r>
    <r>
      <rPr>
        <b/>
        <sz val="11"/>
        <rFont val="宋体"/>
        <family val="3"/>
        <charset val="134"/>
      </rPr>
      <t>】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王晓君，</t>
    </r>
    <r>
      <rPr>
        <b/>
        <sz val="11"/>
        <rFont val="宋体"/>
        <family val="3"/>
        <charset val="134"/>
      </rPr>
      <t>谷池</t>
    </r>
    <r>
      <rPr>
        <sz val="11"/>
        <rFont val="宋体"/>
        <family val="3"/>
        <charset val="134"/>
      </rPr>
      <t>，白光</t>
    </r>
    <r>
      <rPr>
        <sz val="11"/>
        <rFont val="Times New Roman"/>
        <family val="1"/>
      </rPr>
      <t>LED</t>
    </r>
    <r>
      <rPr>
        <sz val="11"/>
        <rFont val="宋体"/>
        <family val="3"/>
        <charset val="134"/>
      </rPr>
      <t>用氟化物基黄色复相荧光陶瓷及其快速烧结工艺，国家发明专利，已公开</t>
    </r>
    <r>
      <rPr>
        <b/>
        <sz val="11"/>
        <rFont val="宋体"/>
        <family val="3"/>
        <charset val="134"/>
      </rPr>
      <t>【</t>
    </r>
    <r>
      <rPr>
        <b/>
        <sz val="11"/>
        <rFont val="Times New Roman"/>
        <family val="1"/>
      </rPr>
      <t>60</t>
    </r>
    <r>
      <rPr>
        <b/>
        <sz val="11"/>
        <rFont val="宋体"/>
        <family val="3"/>
        <charset val="134"/>
      </rPr>
      <t>】</t>
    </r>
    <phoneticPr fontId="3" type="noConversion"/>
  </si>
  <si>
    <r>
      <t>1.</t>
    </r>
    <r>
      <rPr>
        <sz val="11"/>
        <color theme="1"/>
        <rFont val="宋体"/>
        <family val="3"/>
        <charset val="134"/>
      </rPr>
      <t>第六届互联网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大学生创新创业比赛江苏赛区一等奖【</t>
    </r>
    <r>
      <rPr>
        <sz val="11"/>
        <color theme="1"/>
        <rFont val="Times New Roman"/>
        <family val="1"/>
      </rPr>
      <t>160</t>
    </r>
    <r>
      <rPr>
        <sz val="11"/>
        <color theme="1"/>
        <rFont val="宋体"/>
        <family val="3"/>
        <charset val="134"/>
      </rPr>
      <t>】</t>
    </r>
    <phoneticPr fontId="3" type="noConversion"/>
  </si>
  <si>
    <t>学硕</t>
    <phoneticPr fontId="1" type="noConversion"/>
  </si>
  <si>
    <t>张得举</t>
    <phoneticPr fontId="1" type="noConversion"/>
  </si>
  <si>
    <t>凝聚态物理</t>
    <phoneticPr fontId="1" type="noConversion"/>
  </si>
  <si>
    <t>王飞</t>
    <phoneticPr fontId="1" type="noConversion"/>
  </si>
  <si>
    <t>光学工程</t>
    <phoneticPr fontId="1" type="noConversion"/>
  </si>
  <si>
    <t>李城</t>
  </si>
  <si>
    <t>光学工程</t>
  </si>
  <si>
    <t>韩彩芹</t>
    <phoneticPr fontId="1" type="noConversion"/>
  </si>
  <si>
    <t>李延龄</t>
    <phoneticPr fontId="1" type="noConversion"/>
  </si>
  <si>
    <t>梁贻玮</t>
    <phoneticPr fontId="1" type="noConversion"/>
  </si>
  <si>
    <t>物电学院2021年研究生国家奖学金初评推荐排序</t>
    <phoneticPr fontId="1" type="noConversion"/>
  </si>
  <si>
    <t>序号</t>
    <phoneticPr fontId="3" type="noConversion"/>
  </si>
  <si>
    <t>学生姓名</t>
    <phoneticPr fontId="3" type="noConversion"/>
  </si>
  <si>
    <t>导师姓名</t>
    <phoneticPr fontId="3" type="noConversion"/>
  </si>
  <si>
    <t>论文：作者   题目   刊物名称   期号：卷号（发表时间）  起止页码  （其他类型科研成果可参照填报） （每人限填五项）</t>
    <phoneticPr fontId="3" type="noConversion"/>
  </si>
  <si>
    <t>总评分数</t>
    <phoneticPr fontId="1" type="noConversion"/>
  </si>
  <si>
    <t>是否推荐</t>
    <phoneticPr fontId="1" type="noConversion"/>
  </si>
  <si>
    <t>郗晓倩</t>
    <phoneticPr fontId="3" type="noConversion"/>
  </si>
  <si>
    <t>王琴</t>
    <phoneticPr fontId="1" type="noConversion"/>
  </si>
  <si>
    <t>序号</t>
    <phoneticPr fontId="3" type="noConversion"/>
  </si>
  <si>
    <t>学生姓名</t>
    <phoneticPr fontId="3" type="noConversion"/>
  </si>
  <si>
    <t>导师姓名</t>
    <phoneticPr fontId="3" type="noConversion"/>
  </si>
  <si>
    <t>专业</t>
    <phoneticPr fontId="3" type="noConversion"/>
  </si>
  <si>
    <t>类别</t>
    <phoneticPr fontId="3" type="noConversion"/>
  </si>
  <si>
    <t>入学年月</t>
    <phoneticPr fontId="3" type="noConversion"/>
  </si>
  <si>
    <t>钱林勇</t>
    <phoneticPr fontId="3" type="noConversion"/>
  </si>
  <si>
    <t>张得举</t>
    <phoneticPr fontId="1" type="noConversion"/>
  </si>
  <si>
    <t>凝聚态物理</t>
    <phoneticPr fontId="1" type="noConversion"/>
  </si>
  <si>
    <t>学硕</t>
    <phoneticPr fontId="1" type="noConversion"/>
  </si>
  <si>
    <t>董继飞</t>
    <phoneticPr fontId="3" type="noConversion"/>
  </si>
  <si>
    <t>乔学斌</t>
    <phoneticPr fontId="3" type="noConversion"/>
  </si>
  <si>
    <t>光学工程</t>
    <phoneticPr fontId="3" type="noConversion"/>
  </si>
  <si>
    <t>学硕</t>
    <phoneticPr fontId="3" type="noConversion"/>
  </si>
  <si>
    <t>排序</t>
    <phoneticPr fontId="1" type="noConversion"/>
  </si>
  <si>
    <t>梁贻玮</t>
    <phoneticPr fontId="1" type="noConversion"/>
  </si>
  <si>
    <t>李印威</t>
    <phoneticPr fontId="1" type="noConversion"/>
  </si>
  <si>
    <t>郗晓倩</t>
    <phoneticPr fontId="3" type="noConversion"/>
  </si>
  <si>
    <t>张乐</t>
    <phoneticPr fontId="1" type="noConversion"/>
  </si>
  <si>
    <t>光学</t>
    <phoneticPr fontId="3" type="noConversion"/>
  </si>
  <si>
    <t>赵永光</t>
    <phoneticPr fontId="1" type="noConversion"/>
  </si>
  <si>
    <t>闫长春</t>
    <phoneticPr fontId="1" type="noConversion"/>
  </si>
  <si>
    <t>王飞</t>
    <phoneticPr fontId="1" type="noConversion"/>
  </si>
  <si>
    <t>黄海涛</t>
    <phoneticPr fontId="1" type="noConversion"/>
  </si>
  <si>
    <t>光学工程</t>
    <phoneticPr fontId="1" type="noConversion"/>
  </si>
  <si>
    <t>袁明星</t>
    <phoneticPr fontId="1" type="noConversion"/>
  </si>
  <si>
    <t>陈浩</t>
    <phoneticPr fontId="1" type="noConversion"/>
  </si>
  <si>
    <t>李海涛</t>
    <phoneticPr fontId="1" type="noConversion"/>
  </si>
  <si>
    <t>钱林勇</t>
    <phoneticPr fontId="1" type="noConversion"/>
  </si>
  <si>
    <t>光学</t>
    <phoneticPr fontId="1" type="noConversion"/>
  </si>
  <si>
    <t>王琴</t>
    <phoneticPr fontId="1" type="noConversion"/>
  </si>
  <si>
    <t>等额推荐</t>
    <phoneticPr fontId="1" type="noConversion"/>
  </si>
  <si>
    <t>差额推荐</t>
    <phoneticPr fontId="1" type="noConversion"/>
  </si>
  <si>
    <r>
      <t xml:space="preserve">1. </t>
    </r>
    <r>
      <rPr>
        <b/>
        <sz val="14"/>
        <rFont val="Times New Roman"/>
        <family val="1"/>
      </rPr>
      <t>Yiwei. Liang</t>
    </r>
    <r>
      <rPr>
        <sz val="14"/>
        <rFont val="Times New Roman"/>
        <family val="1"/>
      </rPr>
      <t xml:space="preserve">, Meiling. Xu, Ziyang. Qu, Shuyi. Lin, Jian. Hao and Yinwei. Li, A cage boron allotrope with high superconductivity at ambient pressure, J. Mater Chem C, 2021, 9, 8258-8264. </t>
    </r>
    <r>
      <rPr>
        <b/>
        <sz val="14"/>
        <rFont val="Times New Roman"/>
        <family val="1"/>
      </rPr>
      <t>(SCI</t>
    </r>
    <r>
      <rPr>
        <b/>
        <sz val="14"/>
        <rFont val="宋体"/>
        <family val="1"/>
        <charset val="134"/>
      </rPr>
      <t>一区</t>
    </r>
    <r>
      <rPr>
        <b/>
        <sz val="14"/>
        <rFont val="Times New Roman"/>
        <family val="1"/>
      </rPr>
      <t>Top</t>
    </r>
    <r>
      <rPr>
        <b/>
        <sz val="14"/>
        <rFont val="宋体"/>
        <family val="1"/>
        <charset val="134"/>
      </rPr>
      <t>，第一作者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
2. </t>
    </r>
    <r>
      <rPr>
        <b/>
        <sz val="14"/>
        <rFont val="Times New Roman"/>
        <family val="1"/>
      </rPr>
      <t>Yiwei. Liang</t>
    </r>
    <r>
      <rPr>
        <sz val="14"/>
        <rFont val="Times New Roman"/>
        <family val="1"/>
      </rPr>
      <t xml:space="preserve">, Meiling. Xu, Shuyi. Lin, Xuanhao. Yuan, Ziyang. Qu, Jian. Hao and Yinwei. Li, Pressure-induced boron clathrate with ambient-pressure superconductivity, J. Mater Chem C, 2021. Advance Article. </t>
    </r>
    <r>
      <rPr>
        <b/>
        <sz val="14"/>
        <rFont val="Times New Roman"/>
        <family val="1"/>
      </rPr>
      <t>(SCI</t>
    </r>
    <r>
      <rPr>
        <b/>
        <sz val="14"/>
        <rFont val="宋体"/>
        <family val="1"/>
        <charset val="134"/>
      </rPr>
      <t>一区</t>
    </r>
    <r>
      <rPr>
        <b/>
        <sz val="14"/>
        <rFont val="Times New Roman"/>
        <family val="1"/>
      </rPr>
      <t>Top</t>
    </r>
    <r>
      <rPr>
        <b/>
        <sz val="14"/>
        <rFont val="宋体"/>
        <family val="1"/>
        <charset val="134"/>
      </rPr>
      <t>，第一作者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                    </t>
    </r>
    <phoneticPr fontId="1" type="noConversion"/>
  </si>
  <si>
    <r>
      <t>1.</t>
    </r>
    <r>
      <rPr>
        <b/>
        <sz val="14"/>
        <rFont val="Times New Roman"/>
        <family val="1"/>
      </rPr>
      <t xml:space="preserve">Deju Zhang, </t>
    </r>
    <r>
      <rPr>
        <sz val="14"/>
        <rFont val="Times New Roman"/>
        <family val="1"/>
      </rPr>
      <t xml:space="preserve">Haiyang Niu, Yunguo Li, Hong-Mei Huang, Peng Jiang, Yan-Ling Li, Tuning of electronic and optical properties of a predicted silicon allotrope: Hexagonal silicon </t>
    </r>
    <r>
      <rPr>
        <i/>
        <sz val="14"/>
        <rFont val="Times New Roman"/>
        <family val="1"/>
      </rPr>
      <t>h</t>
    </r>
    <r>
      <rPr>
        <sz val="14"/>
        <rFont val="Times New Roman"/>
        <family val="1"/>
      </rPr>
      <t xml:space="preserve">10-Si, PHYSICAL REVIEW B, 2021(104): 125201-125207. </t>
    </r>
    <r>
      <rPr>
        <b/>
        <sz val="14"/>
        <rFont val="Times New Roman"/>
        <family val="1"/>
      </rPr>
      <t>(SCI</t>
    </r>
    <r>
      <rPr>
        <b/>
        <sz val="14"/>
        <rFont val="宋体"/>
        <family val="3"/>
        <charset val="134"/>
      </rPr>
      <t>二区</t>
    </r>
    <r>
      <rPr>
        <b/>
        <sz val="14"/>
        <rFont val="Times New Roman"/>
        <family val="1"/>
      </rPr>
      <t>Top</t>
    </r>
    <r>
      <rPr>
        <b/>
        <sz val="14"/>
        <rFont val="宋体"/>
        <family val="3"/>
        <charset val="134"/>
      </rPr>
      <t>，第一作者</t>
    </r>
    <r>
      <rPr>
        <b/>
        <sz val="14"/>
        <rFont val="Times New Roman"/>
        <family val="1"/>
      </rPr>
      <t>)</t>
    </r>
    <r>
      <rPr>
        <b/>
        <sz val="14"/>
        <rFont val="宋体"/>
        <family val="3"/>
        <charset val="134"/>
      </rPr>
      <t/>
    </r>
    <phoneticPr fontId="1" type="noConversion"/>
  </si>
  <si>
    <r>
      <t xml:space="preserve">
1.</t>
    </r>
    <r>
      <rPr>
        <b/>
        <sz val="14"/>
        <rFont val="宋体"/>
        <family val="3"/>
        <charset val="134"/>
      </rPr>
      <t>XIAOQIAN XI</t>
    </r>
    <r>
      <rPr>
        <sz val="14"/>
        <rFont val="宋体"/>
        <family val="3"/>
        <charset val="134"/>
      </rPr>
      <t>， LE ZHANG， JIAN KANG，YANBIN LI，ZHONGYING WANG，BIN FEI， XIN CHENG，GUOCAN HUANG，MING L， AND HAO CHEN，Chip-level Ce:GdYAG ceramic phosphors with excellent chromaticity parameters for high-brightness white LED device ,Optics Express，2021,29(8),11938-11946</t>
    </r>
    <r>
      <rPr>
        <b/>
        <sz val="14"/>
        <rFont val="宋体"/>
        <family val="3"/>
        <charset val="134"/>
      </rPr>
      <t>(SCI二区top，第一作者）</t>
    </r>
    <r>
      <rPr>
        <sz val="14"/>
        <rFont val="宋体"/>
        <family val="3"/>
        <charset val="134"/>
      </rPr>
      <t xml:space="preserve">
2.</t>
    </r>
    <r>
      <rPr>
        <b/>
        <sz val="14"/>
        <rFont val="宋体"/>
        <family val="3"/>
        <charset val="134"/>
      </rPr>
      <t>郗晓倩</t>
    </r>
    <r>
      <rPr>
        <sz val="14"/>
        <rFont val="宋体"/>
        <family val="3"/>
        <charset val="134"/>
      </rPr>
      <t>，张乐，姚庆，袁明星，刘明源，邵岑，陈浩：高技术陶瓷胶态成型技术及其产业应用，材料导报，</t>
    </r>
    <r>
      <rPr>
        <b/>
        <sz val="14"/>
        <rFont val="宋体"/>
        <family val="3"/>
        <charset val="134"/>
      </rPr>
      <t>已录用（EI，第一作者）</t>
    </r>
    <phoneticPr fontId="1" type="noConversion"/>
  </si>
  <si>
    <t>学号</t>
    <phoneticPr fontId="3" type="noConversion"/>
  </si>
  <si>
    <r>
      <t>1.</t>
    </r>
    <r>
      <rPr>
        <b/>
        <sz val="14"/>
        <rFont val="Times New Roman"/>
        <family val="1"/>
      </rPr>
      <t>Qin Wang</t>
    </r>
    <r>
      <rPr>
        <sz val="14"/>
        <rFont val="Times New Roman"/>
        <family val="1"/>
      </rPr>
      <t xml:space="preserve">, Jingwen Li, Yuhang Song, Ying Liu, Aixia Lu, Caiqin Han, Ying Wu, Peitong Duan, Rapid determination of methyl parathion and fenthion residues based on surface-enhanced Raman spectroscopy, OPTICAL ENGINEERING, 2020, 59(5): 057106. </t>
    </r>
    <r>
      <rPr>
        <b/>
        <sz val="14"/>
        <rFont val="Times New Roman"/>
        <family val="1"/>
      </rPr>
      <t>(SCI</t>
    </r>
    <r>
      <rPr>
        <b/>
        <sz val="14"/>
        <rFont val="宋体"/>
        <family val="3"/>
        <charset val="134"/>
      </rPr>
      <t>四区，第一作者</t>
    </r>
    <r>
      <rPr>
        <b/>
        <sz val="14"/>
        <rFont val="Times New Roman"/>
        <family val="1"/>
      </rPr>
      <t xml:space="preserve">) </t>
    </r>
    <r>
      <rPr>
        <sz val="14"/>
        <rFont val="宋体"/>
        <family val="3"/>
        <charset val="134"/>
      </rPr>
      <t xml:space="preserve">
</t>
    </r>
    <r>
      <rPr>
        <sz val="14"/>
        <rFont val="Times New Roman"/>
        <family val="1"/>
      </rPr>
      <t xml:space="preserve">2.Yuhang Song, </t>
    </r>
    <r>
      <rPr>
        <b/>
        <sz val="14"/>
        <rFont val="Times New Roman"/>
        <family val="1"/>
      </rPr>
      <t>Qin Wang</t>
    </r>
    <r>
      <rPr>
        <sz val="14"/>
        <rFont val="Times New Roman"/>
        <family val="1"/>
      </rPr>
      <t>, Ying Luo, Wenxi Cao, Zijin Cao, Changchun Yan, Aixia Lu, Caiqin Han, Preparation of a silver nano-tripod structure by a tilting angle deposition technique and its SERS application,Optics Express, 2021, 29(9): 13968-13977.</t>
    </r>
    <r>
      <rPr>
        <b/>
        <sz val="14"/>
        <rFont val="Times New Roman"/>
        <family val="1"/>
      </rPr>
      <t xml:space="preserve"> (SCI</t>
    </r>
    <r>
      <rPr>
        <b/>
        <sz val="14"/>
        <rFont val="宋体"/>
        <family val="3"/>
        <charset val="134"/>
      </rPr>
      <t>二区</t>
    </r>
    <r>
      <rPr>
        <b/>
        <sz val="14"/>
        <rFont val="Times New Roman"/>
        <family val="1"/>
      </rPr>
      <t>TOP</t>
    </r>
    <r>
      <rPr>
        <b/>
        <sz val="14"/>
        <rFont val="宋体"/>
        <family val="3"/>
        <charset val="134"/>
      </rPr>
      <t>，共同一作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                                                   </t>
    </r>
    <phoneticPr fontId="1" type="noConversion"/>
  </si>
  <si>
    <r>
      <t xml:space="preserve">1. </t>
    </r>
    <r>
      <rPr>
        <b/>
        <sz val="14"/>
        <rFont val="Times New Roman"/>
        <family val="1"/>
      </rPr>
      <t>Fei Wang</t>
    </r>
    <r>
      <rPr>
        <sz val="14"/>
        <rFont val="Times New Roman"/>
        <family val="1"/>
      </rPr>
      <t>, Haitao Huang, Haiwei Chen, Yushuo Bao, Zihan Li, and Deyuan Shen, GSA and ESA dual-wavelength pumped 2.3 μm Tm:YLF laser on the 3H4</t>
    </r>
    <r>
      <rPr>
        <sz val="14"/>
        <rFont val="宋体"/>
        <family val="3"/>
        <charset val="134"/>
      </rPr>
      <t>→</t>
    </r>
    <r>
      <rPr>
        <sz val="14"/>
        <rFont val="Times New Roman"/>
        <family val="1"/>
      </rPr>
      <t>3H5 transition, Chinese Optics Letters,  2021(19</t>
    </r>
    <r>
      <rPr>
        <sz val="14"/>
        <rFont val="宋体"/>
        <family val="1"/>
        <charset val="134"/>
      </rPr>
      <t>):</t>
    </r>
    <r>
      <rPr>
        <sz val="14"/>
        <rFont val="Times New Roman"/>
        <family val="1"/>
      </rPr>
      <t xml:space="preserve">091405 </t>
    </r>
    <r>
      <rPr>
        <b/>
        <sz val="14"/>
        <rFont val="Times New Roman"/>
        <family val="1"/>
      </rPr>
      <t>(SCI</t>
    </r>
    <r>
      <rPr>
        <b/>
        <sz val="14"/>
        <rFont val="宋体"/>
        <family val="1"/>
        <charset val="134"/>
      </rPr>
      <t>三区，第一作者)</t>
    </r>
    <r>
      <rPr>
        <sz val="14"/>
        <rFont val="Times New Roman"/>
        <family val="1"/>
      </rPr>
      <t xml:space="preserve">
2. </t>
    </r>
    <r>
      <rPr>
        <b/>
        <sz val="14"/>
        <rFont val="Times New Roman"/>
        <family val="1"/>
      </rPr>
      <t>Fei Wang</t>
    </r>
    <r>
      <rPr>
        <sz val="14"/>
        <rFont val="Times New Roman"/>
        <family val="1"/>
      </rPr>
      <t>, Haitao Huang, Fuyan Wu, Haiwei Chen, Yushuo Bao, Zihan Li, Oleg L. Antipov, Stanislav S. Balabanov, Deyuan Shen, 2.3–2.5 μm laser operation of LD-pumped Tm:YAP on the 3H4</t>
    </r>
    <r>
      <rPr>
        <sz val="14"/>
        <rFont val="宋体"/>
        <family val="3"/>
        <charset val="134"/>
      </rPr>
      <t>→</t>
    </r>
    <r>
      <rPr>
        <sz val="14"/>
        <rFont val="Times New Roman"/>
        <family val="1"/>
      </rPr>
      <t>3H5 transition,. Optical Materials, 2021(115):111054.</t>
    </r>
    <r>
      <rPr>
        <b/>
        <sz val="14"/>
        <rFont val="Times New Roman"/>
        <family val="1"/>
      </rPr>
      <t>(SCI</t>
    </r>
    <r>
      <rPr>
        <b/>
        <sz val="14"/>
        <rFont val="宋体"/>
        <family val="1"/>
        <charset val="134"/>
      </rPr>
      <t>三区，第一作者)</t>
    </r>
    <r>
      <rPr>
        <sz val="14"/>
        <rFont val="Times New Roman"/>
        <family val="1"/>
      </rPr>
      <t xml:space="preserve">
3. </t>
    </r>
    <r>
      <rPr>
        <b/>
        <sz val="14"/>
        <rFont val="宋体"/>
        <family val="3"/>
        <charset val="134"/>
      </rPr>
      <t>王飞</t>
    </r>
    <r>
      <rPr>
        <sz val="14"/>
        <rFont val="宋体"/>
        <family val="1"/>
        <charset val="134"/>
      </rPr>
      <t>，黄海涛</t>
    </r>
    <r>
      <rPr>
        <sz val="14"/>
        <rFont val="Times New Roman"/>
        <family val="1"/>
      </rPr>
      <t>1</t>
    </r>
    <r>
      <rPr>
        <sz val="14"/>
        <rFont val="宋体"/>
        <family val="1"/>
        <charset val="134"/>
      </rPr>
      <t xml:space="preserve">，鲍玉朔，李子涵，沈德元，GSA和ESA双波长泵浦2.3 </t>
    </r>
    <r>
      <rPr>
        <sz val="14"/>
        <rFont val="Times New Roman"/>
        <family val="1"/>
        <charset val="161"/>
      </rPr>
      <t>μm</t>
    </r>
    <r>
      <rPr>
        <sz val="14"/>
        <rFont val="宋体"/>
        <family val="1"/>
        <charset val="134"/>
      </rPr>
      <t>波段Tm:YAP激光器，中国激光，邀稿，2022年第1期先进中红外激光技术及应用专题（已录用）</t>
    </r>
    <r>
      <rPr>
        <b/>
        <sz val="14"/>
        <rFont val="宋体"/>
        <family val="3"/>
        <charset val="134"/>
      </rPr>
      <t>(EI收录，第一作者)</t>
    </r>
    <phoneticPr fontId="1" type="noConversion"/>
  </si>
  <si>
    <t>1032011922052</t>
  </si>
  <si>
    <t>1032011922006</t>
  </si>
  <si>
    <t>1032011922053</t>
  </si>
  <si>
    <t>1032011922027</t>
  </si>
  <si>
    <t>1032011922029</t>
  </si>
  <si>
    <t>物电学院2021年研究生国家奖学金申请公示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</si>
</sst>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name val="Arial"/>
      <family val="2"/>
    </font>
    <font>
      <sz val="11"/>
      <name val="SimSun"/>
      <charset val="134"/>
    </font>
    <font>
      <b/>
      <sz val="20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宋体"/>
      <family val="1"/>
      <charset val="134"/>
    </font>
    <font>
      <sz val="14"/>
      <name val="宋体"/>
      <family val="2"/>
      <charset val="134"/>
      <scheme val="minor"/>
    </font>
    <font>
      <i/>
      <sz val="14"/>
      <name val="Times New Roman"/>
      <family val="1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name val="宋体"/>
      <family val="1"/>
      <charset val="134"/>
    </font>
    <font>
      <sz val="14"/>
      <name val="Times New Roman"/>
      <family val="1"/>
      <charset val="161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justify" vertical="justify" wrapText="1"/>
    </xf>
    <xf numFmtId="0" fontId="7" fillId="0" borderId="7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7" fontId="5" fillId="0" borderId="0" xfId="0" applyNumberFormat="1" applyFont="1">
      <alignment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22" fillId="0" borderId="1" xfId="0" applyFont="1" applyBorder="1">
      <alignment vertical="center"/>
    </xf>
    <xf numFmtId="0" fontId="24" fillId="0" borderId="5" xfId="0" applyNumberFormat="1" applyFont="1" applyBorder="1" applyAlignment="1">
      <alignment horizontal="center" vertical="center" wrapText="1"/>
    </xf>
    <xf numFmtId="0" fontId="25" fillId="0" borderId="7" xfId="0" applyNumberFormat="1" applyFont="1" applyBorder="1" applyAlignment="1">
      <alignment horizontal="left" vertical="center" wrapText="1"/>
    </xf>
    <xf numFmtId="0" fontId="18" fillId="0" borderId="7" xfId="0" applyNumberFormat="1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16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8" fillId="0" borderId="10" xfId="0" applyNumberFormat="1" applyFont="1" applyFill="1" applyBorder="1" applyAlignment="1">
      <alignment horizontal="justify" vertical="center" wrapText="1"/>
    </xf>
    <xf numFmtId="0" fontId="19" fillId="0" borderId="10" xfId="0" applyNumberFormat="1" applyFont="1" applyFill="1" applyBorder="1" applyAlignment="1">
      <alignment horizontal="justify" vertical="center" wrapText="1"/>
    </xf>
    <xf numFmtId="177" fontId="2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70" zoomScaleNormal="70" workbookViewId="0">
      <selection activeCell="J3" sqref="J3"/>
    </sheetView>
  </sheetViews>
  <sheetFormatPr defaultColWidth="9" defaultRowHeight="13.5"/>
  <cols>
    <col min="1" max="1" width="7.25" style="2" customWidth="1"/>
    <col min="2" max="2" width="14.125" style="2" customWidth="1"/>
    <col min="3" max="3" width="0" style="2" hidden="1" customWidth="1"/>
    <col min="4" max="4" width="22.625" style="2" customWidth="1"/>
    <col min="5" max="5" width="122.75" style="2" customWidth="1"/>
    <col min="6" max="6" width="15.375" style="19" customWidth="1"/>
    <col min="7" max="7" width="14" style="2" customWidth="1"/>
    <col min="8" max="16384" width="9" style="2"/>
  </cols>
  <sheetData>
    <row r="1" spans="1:7" ht="66.75" customHeight="1">
      <c r="A1" s="38" t="s">
        <v>135</v>
      </c>
      <c r="B1" s="38"/>
      <c r="C1" s="38"/>
      <c r="D1" s="38"/>
      <c r="E1" s="38"/>
      <c r="F1" s="38"/>
      <c r="G1" s="38"/>
    </row>
    <row r="2" spans="1:7" ht="153.75" customHeight="1">
      <c r="A2" s="20" t="s">
        <v>91</v>
      </c>
      <c r="B2" s="21" t="s">
        <v>92</v>
      </c>
      <c r="C2" s="21" t="s">
        <v>93</v>
      </c>
      <c r="D2" s="21" t="s">
        <v>127</v>
      </c>
      <c r="E2" s="22" t="s">
        <v>86</v>
      </c>
      <c r="F2" s="26" t="s">
        <v>87</v>
      </c>
      <c r="G2" s="23" t="s">
        <v>88</v>
      </c>
    </row>
    <row r="3" spans="1:7" ht="110.25" customHeight="1">
      <c r="A3" s="24">
        <v>1</v>
      </c>
      <c r="B3" s="25" t="s">
        <v>81</v>
      </c>
      <c r="C3" s="25"/>
      <c r="D3" s="46" t="s">
        <v>130</v>
      </c>
      <c r="E3" s="42" t="s">
        <v>124</v>
      </c>
      <c r="F3" s="45">
        <v>97.843999999999994</v>
      </c>
      <c r="G3" s="27" t="s">
        <v>122</v>
      </c>
    </row>
    <row r="4" spans="1:7" ht="138" customHeight="1">
      <c r="A4" s="24">
        <v>2</v>
      </c>
      <c r="B4" s="25" t="s">
        <v>89</v>
      </c>
      <c r="C4" s="25" t="s">
        <v>97</v>
      </c>
      <c r="D4" s="46" t="s">
        <v>131</v>
      </c>
      <c r="E4" s="43" t="s">
        <v>126</v>
      </c>
      <c r="F4" s="45">
        <v>64.51666666666668</v>
      </c>
      <c r="G4" s="27" t="s">
        <v>122</v>
      </c>
    </row>
    <row r="5" spans="1:7" ht="88.5" customHeight="1">
      <c r="A5" s="24">
        <v>3</v>
      </c>
      <c r="B5" s="25" t="s">
        <v>98</v>
      </c>
      <c r="C5" s="25"/>
      <c r="D5" s="46" t="s">
        <v>132</v>
      </c>
      <c r="E5" s="44" t="s">
        <v>125</v>
      </c>
      <c r="F5" s="45">
        <v>58.421999999999997</v>
      </c>
      <c r="G5" s="27" t="s">
        <v>122</v>
      </c>
    </row>
    <row r="6" spans="1:7" ht="130.5" customHeight="1">
      <c r="A6" s="24">
        <v>4</v>
      </c>
      <c r="B6" s="25" t="s">
        <v>90</v>
      </c>
      <c r="C6" s="25"/>
      <c r="D6" s="46" t="s">
        <v>133</v>
      </c>
      <c r="E6" s="44" t="s">
        <v>128</v>
      </c>
      <c r="F6" s="45">
        <v>44.332666666666668</v>
      </c>
      <c r="G6" s="27" t="s">
        <v>123</v>
      </c>
    </row>
    <row r="7" spans="1:7" ht="177.75" customHeight="1">
      <c r="A7" s="24">
        <v>5</v>
      </c>
      <c r="B7" s="25" t="s">
        <v>75</v>
      </c>
      <c r="C7" s="25"/>
      <c r="D7" s="46" t="s">
        <v>134</v>
      </c>
      <c r="E7" s="44" t="s">
        <v>129</v>
      </c>
      <c r="F7" s="45">
        <v>44.332666666666668</v>
      </c>
      <c r="G7" s="27" t="s">
        <v>123</v>
      </c>
    </row>
    <row r="8" spans="1:7" ht="60" customHeight="1"/>
  </sheetData>
  <sortState ref="A3:N12">
    <sortCondition descending="1" ref="F2"/>
  </sortState>
  <mergeCells count="1">
    <mergeCell ref="A1:G1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22"/>
  <sheetViews>
    <sheetView workbookViewId="0">
      <selection activeCell="K14" sqref="K14"/>
    </sheetView>
  </sheetViews>
  <sheetFormatPr defaultRowHeight="13.5"/>
  <cols>
    <col min="2" max="2" width="7.75" style="2" customWidth="1"/>
    <col min="3" max="3" width="11.125" style="2" customWidth="1"/>
    <col min="4" max="4" width="9" style="2" hidden="1" customWidth="1"/>
    <col min="5" max="5" width="16.5" style="2" customWidth="1"/>
    <col min="6" max="6" width="10.5" style="2" customWidth="1"/>
    <col min="7" max="7" width="12.75" style="10" customWidth="1"/>
    <col min="8" max="8" width="18" style="2" customWidth="1"/>
    <col min="10" max="10" width="8" customWidth="1"/>
    <col min="11" max="11" width="12.75" customWidth="1"/>
    <col min="12" max="12" width="14.75" customWidth="1"/>
    <col min="13" max="13" width="13.125" customWidth="1"/>
    <col min="15" max="15" width="13.25" customWidth="1"/>
    <col min="16" max="16" width="11" customWidth="1"/>
  </cols>
  <sheetData>
    <row r="1" spans="2:16" ht="39" customHeight="1">
      <c r="B1" s="39" t="s">
        <v>82</v>
      </c>
      <c r="C1" s="39"/>
      <c r="D1" s="39"/>
      <c r="E1" s="39"/>
      <c r="F1" s="39"/>
      <c r="G1" s="39"/>
      <c r="H1" s="39"/>
      <c r="J1" s="40" t="s">
        <v>82</v>
      </c>
      <c r="K1" s="40"/>
      <c r="L1" s="40"/>
      <c r="M1" s="40"/>
      <c r="N1" s="40"/>
      <c r="O1" s="40"/>
      <c r="P1" s="40"/>
    </row>
    <row r="2" spans="2:16" ht="35.25" customHeight="1">
      <c r="B2" s="28" t="s">
        <v>91</v>
      </c>
      <c r="C2" s="29" t="s">
        <v>92</v>
      </c>
      <c r="D2" s="29" t="s">
        <v>93</v>
      </c>
      <c r="E2" s="29" t="s">
        <v>94</v>
      </c>
      <c r="F2" s="29" t="s">
        <v>95</v>
      </c>
      <c r="G2" s="29" t="s">
        <v>96</v>
      </c>
      <c r="H2" s="27" t="s">
        <v>105</v>
      </c>
      <c r="J2" s="28" t="s">
        <v>83</v>
      </c>
      <c r="K2" s="29" t="s">
        <v>84</v>
      </c>
      <c r="L2" s="29" t="s">
        <v>85</v>
      </c>
      <c r="M2" s="29" t="s">
        <v>94</v>
      </c>
      <c r="N2" s="29" t="s">
        <v>95</v>
      </c>
      <c r="O2" s="29" t="s">
        <v>96</v>
      </c>
      <c r="P2" s="27" t="s">
        <v>105</v>
      </c>
    </row>
    <row r="3" spans="2:16" ht="36" customHeight="1">
      <c r="B3" s="30">
        <v>1</v>
      </c>
      <c r="C3" s="31" t="s">
        <v>106</v>
      </c>
      <c r="D3" s="31"/>
      <c r="E3" s="31" t="s">
        <v>74</v>
      </c>
      <c r="F3" s="31" t="s">
        <v>72</v>
      </c>
      <c r="G3" s="32">
        <v>201909</v>
      </c>
      <c r="H3" s="33">
        <v>1</v>
      </c>
      <c r="J3" s="30">
        <v>1</v>
      </c>
      <c r="K3" s="31" t="s">
        <v>106</v>
      </c>
      <c r="L3" s="31" t="s">
        <v>107</v>
      </c>
      <c r="M3" s="31" t="s">
        <v>99</v>
      </c>
      <c r="N3" s="31" t="s">
        <v>100</v>
      </c>
      <c r="O3" s="32">
        <v>201909</v>
      </c>
      <c r="P3" s="33"/>
    </row>
    <row r="4" spans="2:16" ht="36" customHeight="1">
      <c r="B4" s="30">
        <v>2</v>
      </c>
      <c r="C4" s="31" t="s">
        <v>89</v>
      </c>
      <c r="D4" s="31" t="s">
        <v>97</v>
      </c>
      <c r="E4" s="31" t="s">
        <v>110</v>
      </c>
      <c r="F4" s="31" t="s">
        <v>104</v>
      </c>
      <c r="G4" s="32">
        <v>201909</v>
      </c>
      <c r="H4" s="33">
        <v>2</v>
      </c>
      <c r="J4" s="30">
        <v>2</v>
      </c>
      <c r="K4" s="31" t="s">
        <v>108</v>
      </c>
      <c r="L4" s="31" t="s">
        <v>109</v>
      </c>
      <c r="M4" s="31" t="s">
        <v>110</v>
      </c>
      <c r="N4" s="31" t="s">
        <v>104</v>
      </c>
      <c r="O4" s="32">
        <v>201909</v>
      </c>
      <c r="P4" s="33"/>
    </row>
    <row r="5" spans="2:16" ht="36" customHeight="1">
      <c r="B5" s="30">
        <v>3</v>
      </c>
      <c r="C5" s="31" t="s">
        <v>121</v>
      </c>
      <c r="D5" s="31"/>
      <c r="E5" s="31" t="s">
        <v>115</v>
      </c>
      <c r="F5" s="31" t="s">
        <v>100</v>
      </c>
      <c r="G5" s="32">
        <v>201909</v>
      </c>
      <c r="H5" s="33">
        <v>5</v>
      </c>
      <c r="J5" s="30">
        <v>3</v>
      </c>
      <c r="K5" s="31" t="s">
        <v>90</v>
      </c>
      <c r="L5" s="31" t="s">
        <v>79</v>
      </c>
      <c r="M5" s="31" t="s">
        <v>76</v>
      </c>
      <c r="N5" s="31" t="s">
        <v>72</v>
      </c>
      <c r="O5" s="32">
        <v>201909</v>
      </c>
      <c r="P5" s="33"/>
    </row>
    <row r="6" spans="2:16" ht="36" customHeight="1">
      <c r="B6" s="30">
        <v>4</v>
      </c>
      <c r="C6" s="31" t="s">
        <v>98</v>
      </c>
      <c r="D6" s="31"/>
      <c r="E6" s="31" t="s">
        <v>99</v>
      </c>
      <c r="F6" s="31" t="s">
        <v>100</v>
      </c>
      <c r="G6" s="32">
        <v>201909</v>
      </c>
      <c r="H6" s="33">
        <v>3</v>
      </c>
      <c r="J6" s="30">
        <v>4</v>
      </c>
      <c r="K6" s="31" t="s">
        <v>73</v>
      </c>
      <c r="L6" s="31" t="s">
        <v>80</v>
      </c>
      <c r="M6" s="31" t="s">
        <v>99</v>
      </c>
      <c r="N6" s="31" t="s">
        <v>100</v>
      </c>
      <c r="O6" s="32">
        <v>201909</v>
      </c>
      <c r="P6" s="33"/>
    </row>
    <row r="7" spans="2:16" ht="36" customHeight="1">
      <c r="B7" s="30">
        <v>5</v>
      </c>
      <c r="C7" s="31" t="s">
        <v>101</v>
      </c>
      <c r="D7" s="31" t="s">
        <v>102</v>
      </c>
      <c r="E7" s="31" t="s">
        <v>103</v>
      </c>
      <c r="F7" s="31" t="s">
        <v>104</v>
      </c>
      <c r="G7" s="32">
        <v>202009</v>
      </c>
      <c r="H7" s="33"/>
      <c r="J7" s="30">
        <v>5</v>
      </c>
      <c r="K7" s="31" t="s">
        <v>101</v>
      </c>
      <c r="L7" s="31" t="s">
        <v>111</v>
      </c>
      <c r="M7" s="31" t="s">
        <v>103</v>
      </c>
      <c r="N7" s="31" t="s">
        <v>104</v>
      </c>
      <c r="O7" s="32">
        <v>202009</v>
      </c>
      <c r="P7" s="33"/>
    </row>
    <row r="8" spans="2:16" ht="36" customHeight="1">
      <c r="B8" s="30">
        <v>6</v>
      </c>
      <c r="C8" s="34" t="s">
        <v>77</v>
      </c>
      <c r="D8" s="37"/>
      <c r="E8" s="34" t="s">
        <v>78</v>
      </c>
      <c r="F8" s="31" t="s">
        <v>104</v>
      </c>
      <c r="G8" s="35">
        <v>201909</v>
      </c>
      <c r="H8" s="33"/>
      <c r="J8" s="30">
        <v>6</v>
      </c>
      <c r="K8" s="34" t="s">
        <v>77</v>
      </c>
      <c r="L8" s="31" t="s">
        <v>112</v>
      </c>
      <c r="M8" s="34" t="s">
        <v>78</v>
      </c>
      <c r="N8" s="31" t="s">
        <v>104</v>
      </c>
      <c r="O8" s="35">
        <v>201909</v>
      </c>
      <c r="P8" s="33"/>
    </row>
    <row r="9" spans="2:16" ht="36" customHeight="1">
      <c r="B9" s="30">
        <v>7</v>
      </c>
      <c r="C9" s="31" t="s">
        <v>113</v>
      </c>
      <c r="D9" s="31"/>
      <c r="E9" s="31" t="s">
        <v>115</v>
      </c>
      <c r="F9" s="31" t="s">
        <v>100</v>
      </c>
      <c r="G9" s="32">
        <v>201909</v>
      </c>
      <c r="H9" s="33">
        <v>4</v>
      </c>
      <c r="J9" s="30">
        <v>7</v>
      </c>
      <c r="K9" s="31" t="s">
        <v>113</v>
      </c>
      <c r="L9" s="31" t="s">
        <v>114</v>
      </c>
      <c r="M9" s="31" t="s">
        <v>115</v>
      </c>
      <c r="N9" s="31" t="s">
        <v>100</v>
      </c>
      <c r="O9" s="32">
        <v>201909</v>
      </c>
      <c r="P9" s="33"/>
    </row>
    <row r="10" spans="2:16" ht="36" customHeight="1">
      <c r="B10" s="30">
        <v>8</v>
      </c>
      <c r="C10" s="31" t="s">
        <v>116</v>
      </c>
      <c r="D10" s="31"/>
      <c r="E10" s="31" t="s">
        <v>115</v>
      </c>
      <c r="F10" s="31" t="s">
        <v>100</v>
      </c>
      <c r="G10" s="32">
        <v>201909</v>
      </c>
      <c r="H10" s="33"/>
      <c r="J10" s="30">
        <v>8</v>
      </c>
      <c r="K10" s="31" t="s">
        <v>116</v>
      </c>
      <c r="L10" s="31" t="s">
        <v>117</v>
      </c>
      <c r="M10" s="31" t="s">
        <v>115</v>
      </c>
      <c r="N10" s="31" t="s">
        <v>100</v>
      </c>
      <c r="O10" s="32">
        <v>201909</v>
      </c>
      <c r="P10" s="33"/>
    </row>
    <row r="11" spans="2:16" ht="45.75" customHeight="1">
      <c r="B11" s="30">
        <v>9</v>
      </c>
      <c r="C11" s="31" t="s">
        <v>118</v>
      </c>
      <c r="D11" s="31"/>
      <c r="E11" s="31" t="s">
        <v>120</v>
      </c>
      <c r="F11" s="31" t="s">
        <v>100</v>
      </c>
      <c r="G11" s="36">
        <v>201909</v>
      </c>
      <c r="H11" s="33"/>
      <c r="J11" s="30">
        <v>9</v>
      </c>
      <c r="K11" s="31" t="s">
        <v>118</v>
      </c>
      <c r="L11" s="31" t="s">
        <v>119</v>
      </c>
      <c r="M11" s="31" t="s">
        <v>120</v>
      </c>
      <c r="N11" s="31" t="s">
        <v>100</v>
      </c>
      <c r="O11" s="36">
        <v>201909</v>
      </c>
      <c r="P11" s="33"/>
    </row>
    <row r="13" spans="2:16" ht="30" customHeight="1"/>
    <row r="14" spans="2:16" ht="27" customHeight="1"/>
    <row r="15" spans="2:16" ht="23.25" customHeight="1"/>
    <row r="16" spans="2: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</sheetData>
  <mergeCells count="2">
    <mergeCell ref="B1:H1"/>
    <mergeCell ref="J1:P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22"/>
  <sheetViews>
    <sheetView workbookViewId="0">
      <selection activeCell="E16" sqref="E16"/>
    </sheetView>
  </sheetViews>
  <sheetFormatPr defaultRowHeight="13.5"/>
  <cols>
    <col min="2" max="2" width="7.75" style="2" customWidth="1"/>
    <col min="3" max="3" width="11.125" style="2" customWidth="1"/>
    <col min="4" max="4" width="9" style="2" hidden="1" customWidth="1"/>
    <col min="5" max="5" width="12" style="2" customWidth="1"/>
    <col min="6" max="6" width="10.5" style="2" customWidth="1"/>
    <col min="7" max="7" width="10.5" style="10" customWidth="1"/>
    <col min="8" max="8" width="12.75" style="2" customWidth="1"/>
    <col min="10" max="10" width="8" customWidth="1"/>
    <col min="13" max="13" width="13.125" customWidth="1"/>
    <col min="16" max="16" width="11" customWidth="1"/>
  </cols>
  <sheetData>
    <row r="1" spans="2:16" ht="39" customHeight="1">
      <c r="B1" s="40" t="s">
        <v>17</v>
      </c>
      <c r="C1" s="40"/>
      <c r="D1" s="40"/>
      <c r="E1" s="40"/>
      <c r="F1" s="40"/>
      <c r="G1" s="40"/>
      <c r="H1" s="40"/>
      <c r="J1" s="40" t="s">
        <v>17</v>
      </c>
      <c r="K1" s="40"/>
      <c r="L1" s="40"/>
      <c r="M1" s="40"/>
      <c r="N1" s="40"/>
      <c r="O1" s="40"/>
      <c r="P1" s="40"/>
    </row>
    <row r="2" spans="2:16" ht="35.25" customHeight="1">
      <c r="B2" s="5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3" t="s">
        <v>24</v>
      </c>
      <c r="J2" s="5" t="s">
        <v>18</v>
      </c>
      <c r="K2" s="6" t="s">
        <v>19</v>
      </c>
      <c r="L2" s="6" t="s">
        <v>20</v>
      </c>
      <c r="M2" s="6" t="s">
        <v>21</v>
      </c>
      <c r="N2" s="6" t="s">
        <v>22</v>
      </c>
      <c r="O2" s="6" t="s">
        <v>23</v>
      </c>
      <c r="P2" s="3" t="s">
        <v>24</v>
      </c>
    </row>
    <row r="3" spans="2:16" ht="36" customHeight="1">
      <c r="B3" s="7">
        <v>1</v>
      </c>
      <c r="C3" s="8" t="s">
        <v>25</v>
      </c>
      <c r="D3" s="8" t="s">
        <v>26</v>
      </c>
      <c r="E3" s="8" t="s">
        <v>27</v>
      </c>
      <c r="F3" s="8" t="s">
        <v>28</v>
      </c>
      <c r="G3" s="9">
        <v>201809</v>
      </c>
      <c r="H3" s="4"/>
      <c r="J3" s="7">
        <v>1</v>
      </c>
      <c r="K3" s="8" t="s">
        <v>25</v>
      </c>
      <c r="L3" s="8" t="s">
        <v>26</v>
      </c>
      <c r="M3" s="8" t="s">
        <v>27</v>
      </c>
      <c r="N3" s="8" t="s">
        <v>28</v>
      </c>
      <c r="O3" s="9">
        <v>201809</v>
      </c>
      <c r="P3" s="4"/>
    </row>
    <row r="4" spans="2:16" ht="36" customHeight="1">
      <c r="B4" s="7">
        <v>2</v>
      </c>
      <c r="C4" s="8" t="s">
        <v>29</v>
      </c>
      <c r="D4" s="8" t="s">
        <v>30</v>
      </c>
      <c r="E4" s="8" t="s">
        <v>27</v>
      </c>
      <c r="F4" s="8" t="s">
        <v>28</v>
      </c>
      <c r="G4" s="9">
        <v>201909</v>
      </c>
      <c r="H4" s="4"/>
      <c r="J4" s="7">
        <v>2</v>
      </c>
      <c r="K4" s="8" t="s">
        <v>29</v>
      </c>
      <c r="L4" s="8" t="s">
        <v>30</v>
      </c>
      <c r="M4" s="8" t="s">
        <v>27</v>
      </c>
      <c r="N4" s="8" t="s">
        <v>28</v>
      </c>
      <c r="O4" s="9">
        <v>201909</v>
      </c>
      <c r="P4" s="4"/>
    </row>
    <row r="5" spans="2:16" ht="36" customHeight="1">
      <c r="B5" s="7">
        <v>3</v>
      </c>
      <c r="C5" s="8" t="s">
        <v>31</v>
      </c>
      <c r="D5" s="8" t="s">
        <v>32</v>
      </c>
      <c r="E5" s="8" t="s">
        <v>33</v>
      </c>
      <c r="F5" s="8" t="s">
        <v>28</v>
      </c>
      <c r="G5" s="9">
        <v>202009</v>
      </c>
      <c r="H5" s="4"/>
      <c r="J5" s="7">
        <v>3</v>
      </c>
      <c r="K5" s="8" t="s">
        <v>31</v>
      </c>
      <c r="L5" s="8" t="s">
        <v>32</v>
      </c>
      <c r="M5" s="8" t="s">
        <v>33</v>
      </c>
      <c r="N5" s="8" t="s">
        <v>28</v>
      </c>
      <c r="O5" s="9">
        <v>202009</v>
      </c>
      <c r="P5" s="4"/>
    </row>
    <row r="6" spans="2:16" ht="36" customHeight="1">
      <c r="B6" s="7">
        <v>4</v>
      </c>
      <c r="C6" s="8" t="s">
        <v>34</v>
      </c>
      <c r="D6" s="8" t="s">
        <v>32</v>
      </c>
      <c r="E6" s="8" t="s">
        <v>35</v>
      </c>
      <c r="F6" s="8" t="s">
        <v>28</v>
      </c>
      <c r="G6" s="9">
        <v>201809</v>
      </c>
      <c r="H6" s="4"/>
      <c r="J6" s="7">
        <v>4</v>
      </c>
      <c r="K6" s="8" t="s">
        <v>34</v>
      </c>
      <c r="L6" s="8" t="s">
        <v>32</v>
      </c>
      <c r="M6" s="8" t="s">
        <v>35</v>
      </c>
      <c r="N6" s="8" t="s">
        <v>28</v>
      </c>
      <c r="O6" s="9">
        <v>201809</v>
      </c>
      <c r="P6" s="4"/>
    </row>
    <row r="7" spans="2:16" ht="36" customHeight="1">
      <c r="B7" s="7">
        <v>5</v>
      </c>
      <c r="C7" s="8" t="s">
        <v>36</v>
      </c>
      <c r="D7" s="8" t="s">
        <v>37</v>
      </c>
      <c r="E7" s="8" t="s">
        <v>38</v>
      </c>
      <c r="F7" s="8" t="s">
        <v>28</v>
      </c>
      <c r="G7" s="9">
        <v>201809</v>
      </c>
      <c r="H7" s="4"/>
      <c r="J7" s="7">
        <v>5</v>
      </c>
      <c r="K7" s="8" t="s">
        <v>36</v>
      </c>
      <c r="L7" s="8" t="s">
        <v>37</v>
      </c>
      <c r="M7" s="8" t="s">
        <v>38</v>
      </c>
      <c r="N7" s="8" t="s">
        <v>28</v>
      </c>
      <c r="O7" s="9">
        <v>201809</v>
      </c>
      <c r="P7" s="4"/>
    </row>
    <row r="8" spans="2:16" ht="36" customHeight="1">
      <c r="B8" s="7">
        <v>6</v>
      </c>
      <c r="C8" s="8" t="s">
        <v>39</v>
      </c>
      <c r="D8" s="8" t="s">
        <v>40</v>
      </c>
      <c r="E8" s="8" t="s">
        <v>38</v>
      </c>
      <c r="F8" s="8" t="s">
        <v>28</v>
      </c>
      <c r="G8" s="9">
        <v>201809</v>
      </c>
      <c r="H8" s="4"/>
      <c r="J8" s="7">
        <v>6</v>
      </c>
      <c r="K8" s="8" t="s">
        <v>39</v>
      </c>
      <c r="L8" s="8" t="s">
        <v>40</v>
      </c>
      <c r="M8" s="8" t="s">
        <v>38</v>
      </c>
      <c r="N8" s="8" t="s">
        <v>28</v>
      </c>
      <c r="O8" s="9">
        <v>201809</v>
      </c>
      <c r="P8" s="4"/>
    </row>
    <row r="9" spans="2:16" ht="36" customHeight="1">
      <c r="B9" s="7">
        <v>7</v>
      </c>
      <c r="C9" s="8" t="s">
        <v>41</v>
      </c>
      <c r="D9" s="8" t="s">
        <v>42</v>
      </c>
      <c r="E9" s="8" t="s">
        <v>38</v>
      </c>
      <c r="F9" s="8" t="s">
        <v>28</v>
      </c>
      <c r="G9" s="9">
        <v>201809</v>
      </c>
      <c r="H9" s="4"/>
      <c r="J9" s="7">
        <v>7</v>
      </c>
      <c r="K9" s="8" t="s">
        <v>41</v>
      </c>
      <c r="L9" s="8" t="s">
        <v>42</v>
      </c>
      <c r="M9" s="8" t="s">
        <v>38</v>
      </c>
      <c r="N9" s="8" t="s">
        <v>28</v>
      </c>
      <c r="O9" s="9">
        <v>201809</v>
      </c>
      <c r="P9" s="4"/>
    </row>
    <row r="10" spans="2:16" ht="36" customHeight="1">
      <c r="B10" s="7">
        <v>8</v>
      </c>
      <c r="C10" s="8" t="s">
        <v>43</v>
      </c>
      <c r="D10" s="8" t="s">
        <v>44</v>
      </c>
      <c r="E10" s="8" t="s">
        <v>38</v>
      </c>
      <c r="F10" s="8" t="s">
        <v>28</v>
      </c>
      <c r="G10" s="9">
        <v>201809</v>
      </c>
      <c r="H10" s="4"/>
      <c r="J10" s="7">
        <v>8</v>
      </c>
      <c r="K10" s="8" t="s">
        <v>43</v>
      </c>
      <c r="L10" s="8" t="s">
        <v>44</v>
      </c>
      <c r="M10" s="8" t="s">
        <v>38</v>
      </c>
      <c r="N10" s="8" t="s">
        <v>28</v>
      </c>
      <c r="O10" s="9">
        <v>201809</v>
      </c>
      <c r="P10" s="4"/>
    </row>
    <row r="11" spans="2:16" ht="45.75" customHeight="1">
      <c r="B11" s="7">
        <v>9</v>
      </c>
      <c r="C11" s="8" t="s">
        <v>45</v>
      </c>
      <c r="D11" s="8" t="s">
        <v>46</v>
      </c>
      <c r="E11" s="8" t="s">
        <v>38</v>
      </c>
      <c r="F11" s="8" t="s">
        <v>28</v>
      </c>
      <c r="G11" s="9">
        <v>201809</v>
      </c>
      <c r="H11" s="4"/>
      <c r="J11" s="7">
        <v>9</v>
      </c>
      <c r="K11" s="8" t="s">
        <v>45</v>
      </c>
      <c r="L11" s="8" t="s">
        <v>46</v>
      </c>
      <c r="M11" s="8" t="s">
        <v>38</v>
      </c>
      <c r="N11" s="8" t="s">
        <v>28</v>
      </c>
      <c r="O11" s="9">
        <v>201809</v>
      </c>
      <c r="P11" s="4"/>
    </row>
    <row r="13" spans="2:16" ht="30" customHeight="1"/>
    <row r="14" spans="2:16" ht="27" customHeight="1"/>
    <row r="15" spans="2:16" ht="23.25" customHeight="1"/>
    <row r="16" spans="2: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</sheetData>
  <mergeCells count="2">
    <mergeCell ref="B1:H1"/>
    <mergeCell ref="J1:P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zoomScale="85" zoomScaleNormal="85" workbookViewId="0">
      <selection activeCell="I3" sqref="I3"/>
    </sheetView>
  </sheetViews>
  <sheetFormatPr defaultColWidth="9" defaultRowHeight="13.5"/>
  <cols>
    <col min="1" max="1" width="5.75" style="2" customWidth="1"/>
    <col min="2" max="2" width="9" style="2"/>
    <col min="3" max="3" width="0" style="2" hidden="1" customWidth="1"/>
    <col min="4" max="4" width="9" style="2"/>
    <col min="5" max="5" width="6.875" style="2" customWidth="1"/>
    <col min="6" max="6" width="8.125" style="2" customWidth="1"/>
    <col min="7" max="7" width="6.25" style="2" customWidth="1"/>
    <col min="8" max="8" width="5.75" style="2" customWidth="1"/>
    <col min="9" max="9" width="85.625" style="2" customWidth="1"/>
    <col min="10" max="10" width="24.25" style="2" customWidth="1"/>
    <col min="11" max="16384" width="9" style="2"/>
  </cols>
  <sheetData>
    <row r="1" spans="1:14" ht="38.25" customHeight="1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57" customHeight="1">
      <c r="A2" s="5" t="s">
        <v>18</v>
      </c>
      <c r="B2" s="6" t="s">
        <v>0</v>
      </c>
      <c r="C2" s="6" t="s">
        <v>1</v>
      </c>
      <c r="D2" s="6" t="s">
        <v>2</v>
      </c>
      <c r="E2" s="6" t="s">
        <v>22</v>
      </c>
      <c r="F2" s="6" t="s">
        <v>23</v>
      </c>
      <c r="G2" s="6" t="s">
        <v>48</v>
      </c>
      <c r="H2" s="6" t="s">
        <v>49</v>
      </c>
      <c r="I2" s="6" t="s">
        <v>50</v>
      </c>
      <c r="J2" s="11" t="s">
        <v>3</v>
      </c>
      <c r="K2" s="1" t="s">
        <v>51</v>
      </c>
      <c r="L2" s="3" t="s">
        <v>52</v>
      </c>
      <c r="M2" s="3" t="s">
        <v>53</v>
      </c>
      <c r="N2" s="3" t="s">
        <v>54</v>
      </c>
    </row>
    <row r="3" spans="1:14" ht="212.25" customHeight="1">
      <c r="A3" s="7">
        <v>1</v>
      </c>
      <c r="B3" s="8" t="s">
        <v>25</v>
      </c>
      <c r="C3" s="8" t="s">
        <v>26</v>
      </c>
      <c r="D3" s="8" t="s">
        <v>27</v>
      </c>
      <c r="E3" s="8" t="s">
        <v>28</v>
      </c>
      <c r="F3" s="12">
        <v>201809</v>
      </c>
      <c r="G3" s="13">
        <v>87</v>
      </c>
      <c r="H3" s="13">
        <v>79</v>
      </c>
      <c r="I3" s="14" t="s">
        <v>57</v>
      </c>
      <c r="J3" s="15" t="s">
        <v>58</v>
      </c>
      <c r="K3" s="16">
        <f>160+80+160+480+60</f>
        <v>940</v>
      </c>
      <c r="L3" s="17">
        <f t="shared" ref="L3:L8" si="0">K3/1020*100</f>
        <v>92.156862745098039</v>
      </c>
      <c r="M3" s="17">
        <f>0.4*G3+L3*0.6</f>
        <v>90.094117647058823</v>
      </c>
      <c r="N3" s="4"/>
    </row>
    <row r="4" spans="1:14" ht="32.25" customHeight="1">
      <c r="A4" s="7">
        <v>2</v>
      </c>
      <c r="B4" s="8" t="s">
        <v>29</v>
      </c>
      <c r="C4" s="8" t="s">
        <v>30</v>
      </c>
      <c r="D4" s="8" t="s">
        <v>27</v>
      </c>
      <c r="E4" s="8" t="s">
        <v>28</v>
      </c>
      <c r="F4" s="12">
        <v>201909</v>
      </c>
      <c r="G4" s="13">
        <v>86.4</v>
      </c>
      <c r="H4" s="13">
        <v>76.84</v>
      </c>
      <c r="I4" s="14" t="s">
        <v>59</v>
      </c>
      <c r="J4" s="15" t="s">
        <v>55</v>
      </c>
      <c r="K4" s="16">
        <f>80</f>
        <v>80</v>
      </c>
      <c r="L4" s="17">
        <f t="shared" si="0"/>
        <v>7.8431372549019605</v>
      </c>
      <c r="M4" s="17">
        <f>0.4*G4+L4*0.6</f>
        <v>39.265882352941176</v>
      </c>
      <c r="N4" s="4"/>
    </row>
    <row r="5" spans="1:14" ht="113.25" customHeight="1">
      <c r="A5" s="7">
        <v>3</v>
      </c>
      <c r="B5" s="8" t="s">
        <v>31</v>
      </c>
      <c r="C5" s="8" t="s">
        <v>32</v>
      </c>
      <c r="D5" s="8" t="s">
        <v>33</v>
      </c>
      <c r="E5" s="8" t="s">
        <v>28</v>
      </c>
      <c r="F5" s="12">
        <v>202009</v>
      </c>
      <c r="G5" s="18" t="s">
        <v>56</v>
      </c>
      <c r="H5" s="18" t="s">
        <v>56</v>
      </c>
      <c r="I5" s="14" t="s">
        <v>60</v>
      </c>
      <c r="J5" s="15" t="s">
        <v>61</v>
      </c>
      <c r="K5" s="16">
        <f>480+480+40+20</f>
        <v>1020</v>
      </c>
      <c r="L5" s="17">
        <f t="shared" si="0"/>
        <v>100</v>
      </c>
      <c r="M5" s="17"/>
      <c r="N5" s="4"/>
    </row>
    <row r="6" spans="1:14" ht="107.25" customHeight="1">
      <c r="A6" s="7">
        <v>4</v>
      </c>
      <c r="B6" s="8" t="s">
        <v>34</v>
      </c>
      <c r="C6" s="8" t="s">
        <v>32</v>
      </c>
      <c r="D6" s="8" t="s">
        <v>35</v>
      </c>
      <c r="E6" s="8" t="s">
        <v>28</v>
      </c>
      <c r="F6" s="12">
        <v>201809</v>
      </c>
      <c r="G6" s="13">
        <v>89.875</v>
      </c>
      <c r="H6" s="13">
        <v>85.4</v>
      </c>
      <c r="I6" s="14" t="s">
        <v>62</v>
      </c>
      <c r="J6" s="15" t="s">
        <v>4</v>
      </c>
      <c r="K6" s="16">
        <f>480+480</f>
        <v>960</v>
      </c>
      <c r="L6" s="17">
        <f t="shared" si="0"/>
        <v>94.117647058823522</v>
      </c>
      <c r="M6" s="17">
        <f>0.4*G6+L6*0.6</f>
        <v>92.420588235294105</v>
      </c>
      <c r="N6" s="4"/>
    </row>
    <row r="7" spans="1:14" ht="210.75" customHeight="1">
      <c r="A7" s="7">
        <v>5</v>
      </c>
      <c r="B7" s="8" t="s">
        <v>15</v>
      </c>
      <c r="C7" s="8" t="s">
        <v>16</v>
      </c>
      <c r="D7" s="8" t="s">
        <v>7</v>
      </c>
      <c r="E7" s="8" t="s">
        <v>28</v>
      </c>
      <c r="F7" s="12">
        <v>201809</v>
      </c>
      <c r="G7" s="13">
        <v>87.438000000000002</v>
      </c>
      <c r="H7" s="13">
        <v>76.400000000000006</v>
      </c>
      <c r="I7" s="14" t="s">
        <v>69</v>
      </c>
      <c r="J7" s="15" t="s">
        <v>71</v>
      </c>
      <c r="K7" s="16">
        <f>480+120+120+60+60+160</f>
        <v>1000</v>
      </c>
      <c r="L7" s="17">
        <f t="shared" si="0"/>
        <v>98.039215686274503</v>
      </c>
      <c r="M7" s="17">
        <f>0.4*G7+L7*0.6</f>
        <v>93.798729411764697</v>
      </c>
      <c r="N7" s="4"/>
    </row>
    <row r="8" spans="1:14" ht="174.75" customHeight="1">
      <c r="A8" s="7">
        <v>6</v>
      </c>
      <c r="B8" s="8" t="s">
        <v>5</v>
      </c>
      <c r="C8" s="8" t="s">
        <v>6</v>
      </c>
      <c r="D8" s="8" t="s">
        <v>7</v>
      </c>
      <c r="E8" s="8" t="s">
        <v>28</v>
      </c>
      <c r="F8" s="12">
        <v>201809</v>
      </c>
      <c r="G8" s="13">
        <v>89.063000000000002</v>
      </c>
      <c r="H8" s="13">
        <v>80.2</v>
      </c>
      <c r="I8" s="14" t="s">
        <v>70</v>
      </c>
      <c r="J8" s="15" t="s">
        <v>63</v>
      </c>
      <c r="K8" s="16">
        <f>480+160+60+60+60</f>
        <v>820</v>
      </c>
      <c r="L8" s="17">
        <f t="shared" si="0"/>
        <v>80.392156862745097</v>
      </c>
      <c r="M8" s="17">
        <f>0.4*G8+L8*0.6</f>
        <v>83.86049411764705</v>
      </c>
      <c r="N8" s="4"/>
    </row>
    <row r="9" spans="1:14" ht="240.75" customHeight="1">
      <c r="A9" s="7">
        <v>7</v>
      </c>
      <c r="B9" s="8" t="s">
        <v>8</v>
      </c>
      <c r="C9" s="8" t="s">
        <v>9</v>
      </c>
      <c r="D9" s="8" t="s">
        <v>7</v>
      </c>
      <c r="E9" s="8" t="s">
        <v>28</v>
      </c>
      <c r="F9" s="12">
        <v>201809</v>
      </c>
      <c r="G9" s="13">
        <v>85.875</v>
      </c>
      <c r="H9" s="13">
        <v>76.2</v>
      </c>
      <c r="I9" s="14" t="s">
        <v>64</v>
      </c>
      <c r="J9" s="15" t="s">
        <v>65</v>
      </c>
      <c r="K9" s="16">
        <f>480+160+60</f>
        <v>700</v>
      </c>
      <c r="L9" s="17">
        <f t="shared" ref="L9" si="1">K9/1020*100</f>
        <v>68.627450980392155</v>
      </c>
      <c r="M9" s="17">
        <f t="shared" ref="M9" si="2">0.4*G9+L9*0.6</f>
        <v>75.526470588235298</v>
      </c>
      <c r="N9" s="4"/>
    </row>
    <row r="10" spans="1:14" ht="102" customHeight="1">
      <c r="A10" s="7">
        <v>8</v>
      </c>
      <c r="B10" s="8" t="s">
        <v>10</v>
      </c>
      <c r="C10" s="8" t="s">
        <v>11</v>
      </c>
      <c r="D10" s="8" t="s">
        <v>7</v>
      </c>
      <c r="E10" s="8" t="s">
        <v>28</v>
      </c>
      <c r="F10" s="12">
        <v>201809</v>
      </c>
      <c r="G10" s="13">
        <v>87.188000000000002</v>
      </c>
      <c r="H10" s="13">
        <v>84.4</v>
      </c>
      <c r="I10" s="14" t="s">
        <v>66</v>
      </c>
      <c r="J10" s="15" t="s">
        <v>12</v>
      </c>
      <c r="K10" s="16">
        <f>480+80</f>
        <v>560</v>
      </c>
      <c r="L10" s="17">
        <f>K10/1020*100</f>
        <v>54.901960784313729</v>
      </c>
      <c r="M10" s="17">
        <f>0.4*G10+L10*0.6</f>
        <v>67.816376470588239</v>
      </c>
      <c r="N10" s="4"/>
    </row>
    <row r="11" spans="1:14" ht="96.75" customHeight="1">
      <c r="A11" s="7">
        <v>9</v>
      </c>
      <c r="B11" s="8" t="s">
        <v>13</v>
      </c>
      <c r="C11" s="8" t="s">
        <v>14</v>
      </c>
      <c r="D11" s="8" t="s">
        <v>7</v>
      </c>
      <c r="E11" s="8" t="s">
        <v>28</v>
      </c>
      <c r="F11" s="12">
        <v>201809</v>
      </c>
      <c r="G11" s="13">
        <v>86.875</v>
      </c>
      <c r="H11" s="13">
        <v>74.099999999999994</v>
      </c>
      <c r="I11" s="14" t="s">
        <v>67</v>
      </c>
      <c r="J11" s="15" t="s">
        <v>68</v>
      </c>
      <c r="K11" s="16">
        <f>80+480</f>
        <v>560</v>
      </c>
      <c r="L11" s="17">
        <f>K11/1020*100</f>
        <v>54.901960784313729</v>
      </c>
      <c r="M11" s="17">
        <f>0.4*G11+L11*0.6</f>
        <v>67.691176470588232</v>
      </c>
      <c r="N11" s="4"/>
    </row>
  </sheetData>
  <mergeCells count="1">
    <mergeCell ref="A1:N1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2021年汇总表</vt:lpstr>
      <vt:lpstr>2021年投票</vt:lpstr>
      <vt:lpstr>2020年投票</vt:lpstr>
      <vt:lpstr>2020年汇总表</vt:lpstr>
      <vt:lpstr>'2020年汇总表'!Print_Titles</vt:lpstr>
      <vt:lpstr>'2021年汇总表'!Print_Titles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程静静</cp:lastModifiedBy>
  <cp:lastPrinted>2021-10-12T09:53:45Z</cp:lastPrinted>
  <dcterms:created xsi:type="dcterms:W3CDTF">2019-09-16T09:11:07Z</dcterms:created>
  <dcterms:modified xsi:type="dcterms:W3CDTF">2021-10-14T09:26:47Z</dcterms:modified>
</cp:coreProperties>
</file>